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zana\Documents\FINANCIJE 2019\"/>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B227" i="9" s="1"/>
  <c r="M226" i="9"/>
  <c r="L226" i="9"/>
  <c r="F226" i="9"/>
  <c r="B226" i="9" s="1"/>
  <c r="E226" i="9"/>
  <c r="H225" i="9"/>
  <c r="G225" i="9"/>
  <c r="E225" i="9" s="1"/>
  <c r="B225" i="9" s="1"/>
  <c r="F225" i="9"/>
  <c r="M224" i="9"/>
  <c r="F224" i="9" s="1"/>
  <c r="B224" i="9" s="1"/>
  <c r="L224" i="9"/>
  <c r="E224" i="9"/>
  <c r="M223" i="9"/>
  <c r="L223" i="9"/>
  <c r="F223" i="9" s="1"/>
  <c r="E223" i="9"/>
  <c r="B223" i="9" s="1"/>
  <c r="M222" i="9"/>
  <c r="F222" i="9" s="1"/>
  <c r="B222" i="9" s="1"/>
  <c r="L222" i="9"/>
  <c r="E222" i="9"/>
  <c r="M221" i="9"/>
  <c r="L221" i="9"/>
  <c r="F221" i="9" s="1"/>
  <c r="E221" i="9"/>
  <c r="M220" i="9"/>
  <c r="L220" i="9"/>
  <c r="E220" i="9"/>
  <c r="M219" i="9"/>
  <c r="L219" i="9"/>
  <c r="E219" i="9"/>
  <c r="M218" i="9"/>
  <c r="L218" i="9"/>
  <c r="F218" i="9" s="1"/>
  <c r="B218" i="9" s="1"/>
  <c r="E218" i="9"/>
  <c r="M217" i="9"/>
  <c r="L217" i="9"/>
  <c r="E217" i="9"/>
  <c r="M216" i="9"/>
  <c r="L216" i="9"/>
  <c r="F216" i="9" s="1"/>
  <c r="B216" i="9" s="1"/>
  <c r="E216" i="9"/>
  <c r="M215" i="9"/>
  <c r="L215" i="9"/>
  <c r="F215" i="9" s="1"/>
  <c r="E215" i="9"/>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F97" i="9"/>
  <c r="B97" i="9"/>
  <c r="H96" i="9"/>
  <c r="G96" i="9"/>
  <c r="F96" i="9"/>
  <c r="E96" i="9"/>
  <c r="B96" i="9" s="1"/>
  <c r="H95" i="9"/>
  <c r="E95" i="9" s="1"/>
  <c r="G95" i="9"/>
  <c r="F95" i="9"/>
  <c r="B95" i="9"/>
  <c r="H94" i="9"/>
  <c r="G94" i="9"/>
  <c r="F94" i="9"/>
  <c r="E94" i="9"/>
  <c r="B94" i="9" s="1"/>
  <c r="H93" i="9"/>
  <c r="G93" i="9"/>
  <c r="F93" i="9"/>
  <c r="H92" i="9"/>
  <c r="G92" i="9"/>
  <c r="F92" i="9"/>
  <c r="E92" i="9"/>
  <c r="B92" i="9" s="1"/>
  <c r="H91" i="9"/>
  <c r="E91" i="9" s="1"/>
  <c r="G91" i="9"/>
  <c r="F91" i="9"/>
  <c r="B91" i="9"/>
  <c r="H90" i="9"/>
  <c r="G90" i="9"/>
  <c r="F90" i="9"/>
  <c r="E90" i="9"/>
  <c r="B90" i="9" s="1"/>
  <c r="H89" i="9"/>
  <c r="G89" i="9"/>
  <c r="F89" i="9"/>
  <c r="H88" i="9"/>
  <c r="G88" i="9"/>
  <c r="F88" i="9"/>
  <c r="E88" i="9"/>
  <c r="B88" i="9" s="1"/>
  <c r="H87" i="9"/>
  <c r="G87" i="9"/>
  <c r="F87" i="9"/>
  <c r="E87" i="9"/>
  <c r="B87" i="9" s="1"/>
  <c r="H86" i="9"/>
  <c r="G86" i="9"/>
  <c r="F86" i="9"/>
  <c r="E86" i="9"/>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H45" i="9"/>
  <c r="G45" i="9"/>
  <c r="F45" i="9"/>
  <c r="E45" i="9"/>
  <c r="B45" i="9" s="1"/>
  <c r="H44" i="9"/>
  <c r="G44" i="9"/>
  <c r="F44" i="9"/>
  <c r="H43" i="9"/>
  <c r="G43" i="9"/>
  <c r="F43" i="9"/>
  <c r="H42" i="9"/>
  <c r="G42" i="9"/>
  <c r="E42" i="9" s="1"/>
  <c r="B42" i="9" s="1"/>
  <c r="F42" i="9"/>
  <c r="H41" i="9"/>
  <c r="G41" i="9"/>
  <c r="F41" i="9"/>
  <c r="H40" i="9"/>
  <c r="G40" i="9"/>
  <c r="F40" i="9"/>
  <c r="H39" i="9"/>
  <c r="G39" i="9"/>
  <c r="F39" i="9"/>
  <c r="H38" i="9"/>
  <c r="G38" i="9"/>
  <c r="F38" i="9"/>
  <c r="E38" i="9"/>
  <c r="B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F4" i="9"/>
  <c r="O3" i="9"/>
  <c r="G274" i="9" s="1"/>
  <c r="I3" i="9"/>
  <c r="H3" i="9"/>
  <c r="G3" i="9"/>
  <c r="D101" i="8"/>
  <c r="I36" i="3" s="1"/>
  <c r="D95" i="8"/>
  <c r="C1570" i="1" s="1"/>
  <c r="D90" i="8"/>
  <c r="D85" i="8"/>
  <c r="D80" i="8"/>
  <c r="D75" i="8"/>
  <c r="D70" i="8"/>
  <c r="D65" i="8"/>
  <c r="D60" i="8"/>
  <c r="D55" i="8"/>
  <c r="D50" i="8"/>
  <c r="D44" i="8"/>
  <c r="D36" i="8"/>
  <c r="D26" i="8"/>
  <c r="D24" i="8" s="1"/>
  <c r="D18" i="8"/>
  <c r="C1493" i="1" s="1"/>
  <c r="H1493" i="1" s="1"/>
  <c r="D8" i="8"/>
  <c r="E44" i="7"/>
  <c r="I32" i="3" s="1"/>
  <c r="D44" i="7"/>
  <c r="E39" i="7"/>
  <c r="D39" i="7"/>
  <c r="D38" i="7" s="1"/>
  <c r="E38" i="7"/>
  <c r="I31" i="3" s="1"/>
  <c r="E30" i="7"/>
  <c r="D30" i="7"/>
  <c r="E23" i="7"/>
  <c r="E22" i="7" s="1"/>
  <c r="I30" i="3" s="1"/>
  <c r="D23" i="7"/>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49" i="5"/>
  <c r="F248" i="5"/>
  <c r="F247"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E643" i="4" s="1"/>
  <c r="D637" i="1" s="1"/>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D133" i="4"/>
  <c r="F132" i="4"/>
  <c r="F131" i="4"/>
  <c r="F130" i="4"/>
  <c r="F129" i="4"/>
  <c r="E128" i="4"/>
  <c r="D128" i="4"/>
  <c r="F128" i="4" s="1"/>
  <c r="F127" i="4"/>
  <c r="F126" i="4"/>
  <c r="E125" i="4"/>
  <c r="E124" i="4" s="1"/>
  <c r="D125" i="4"/>
  <c r="D124"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E82" i="4"/>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C1577" i="1"/>
  <c r="G1577" i="1" s="1"/>
  <c r="C1576" i="1"/>
  <c r="H1576" i="1" s="1"/>
  <c r="H1575" i="1"/>
  <c r="C1575" i="1"/>
  <c r="G1575" i="1" s="1"/>
  <c r="C1574" i="1"/>
  <c r="H1574" i="1" s="1"/>
  <c r="C1573" i="1"/>
  <c r="G1573" i="1" s="1"/>
  <c r="H1572" i="1"/>
  <c r="G1572" i="1"/>
  <c r="C1572" i="1"/>
  <c r="G1571" i="1"/>
  <c r="C1571" i="1"/>
  <c r="H1571" i="1" s="1"/>
  <c r="C1569" i="1"/>
  <c r="G1569" i="1" s="1"/>
  <c r="H1568" i="1"/>
  <c r="G1568" i="1"/>
  <c r="C1568" i="1"/>
  <c r="H1567" i="1"/>
  <c r="C1567" i="1"/>
  <c r="G1567" i="1" s="1"/>
  <c r="G1566" i="1"/>
  <c r="C1566" i="1"/>
  <c r="H1566" i="1" s="1"/>
  <c r="C1565" i="1"/>
  <c r="G1565" i="1" s="1"/>
  <c r="H1564" i="1"/>
  <c r="G1564" i="1"/>
  <c r="C1564" i="1"/>
  <c r="C1563" i="1"/>
  <c r="H1563" i="1" s="1"/>
  <c r="C1562" i="1"/>
  <c r="H1562" i="1" s="1"/>
  <c r="C1561" i="1"/>
  <c r="G1561" i="1" s="1"/>
  <c r="H1560" i="1"/>
  <c r="G1560" i="1"/>
  <c r="C1560" i="1"/>
  <c r="H1559" i="1"/>
  <c r="C1559" i="1"/>
  <c r="G1559" i="1" s="1"/>
  <c r="G1558" i="1"/>
  <c r="C1558" i="1"/>
  <c r="H1558" i="1" s="1"/>
  <c r="C1557" i="1"/>
  <c r="G1557" i="1" s="1"/>
  <c r="H1556" i="1"/>
  <c r="G1556" i="1"/>
  <c r="C1556" i="1"/>
  <c r="C1555" i="1"/>
  <c r="H1555" i="1" s="1"/>
  <c r="C1554" i="1"/>
  <c r="H1554" i="1" s="1"/>
  <c r="C1553" i="1"/>
  <c r="G1553" i="1" s="1"/>
  <c r="H1552" i="1"/>
  <c r="G1552" i="1"/>
  <c r="C1552" i="1"/>
  <c r="H1551" i="1"/>
  <c r="C1551" i="1"/>
  <c r="G1551" i="1" s="1"/>
  <c r="G1550" i="1"/>
  <c r="C1550" i="1"/>
  <c r="H1550" i="1" s="1"/>
  <c r="C1549" i="1"/>
  <c r="G1549" i="1" s="1"/>
  <c r="H1548" i="1"/>
  <c r="G1548" i="1"/>
  <c r="C1548" i="1"/>
  <c r="C1547" i="1"/>
  <c r="H1547" i="1" s="1"/>
  <c r="C1546" i="1"/>
  <c r="H1546" i="1" s="1"/>
  <c r="C1545" i="1"/>
  <c r="G1545" i="1" s="1"/>
  <c r="H1544" i="1"/>
  <c r="G1544" i="1"/>
  <c r="C1544" i="1"/>
  <c r="H1543" i="1"/>
  <c r="C1543" i="1"/>
  <c r="G1543" i="1" s="1"/>
  <c r="G1542" i="1"/>
  <c r="C1542" i="1"/>
  <c r="H1542" i="1" s="1"/>
  <c r="C1541" i="1"/>
  <c r="G1541" i="1" s="1"/>
  <c r="H1540" i="1"/>
  <c r="G1540" i="1"/>
  <c r="C1540" i="1"/>
  <c r="C1539" i="1"/>
  <c r="H1539" i="1" s="1"/>
  <c r="C1538" i="1"/>
  <c r="H1538" i="1" s="1"/>
  <c r="C1537" i="1"/>
  <c r="G1537" i="1" s="1"/>
  <c r="H1536" i="1"/>
  <c r="G1536" i="1"/>
  <c r="C1536" i="1"/>
  <c r="H1535" i="1"/>
  <c r="C1535" i="1"/>
  <c r="G1535" i="1" s="1"/>
  <c r="G1534" i="1"/>
  <c r="C1534" i="1"/>
  <c r="H1534" i="1" s="1"/>
  <c r="C1533" i="1"/>
  <c r="G1533" i="1" s="1"/>
  <c r="H1532" i="1"/>
  <c r="G1532" i="1"/>
  <c r="C1532" i="1"/>
  <c r="C1531" i="1"/>
  <c r="H1531" i="1" s="1"/>
  <c r="H1529" i="1"/>
  <c r="C1529" i="1"/>
  <c r="G1529" i="1" s="1"/>
  <c r="H1528" i="1"/>
  <c r="G1528" i="1"/>
  <c r="C1528" i="1"/>
  <c r="H1527" i="1"/>
  <c r="C1527" i="1"/>
  <c r="G1527" i="1" s="1"/>
  <c r="G1526" i="1"/>
  <c r="C1526" i="1"/>
  <c r="H1526" i="1" s="1"/>
  <c r="C1525" i="1"/>
  <c r="G1525" i="1" s="1"/>
  <c r="C1523" i="1"/>
  <c r="G1522" i="1"/>
  <c r="C1522" i="1"/>
  <c r="H1522" i="1" s="1"/>
  <c r="C1521" i="1"/>
  <c r="H1520" i="1"/>
  <c r="G1520" i="1"/>
  <c r="C1520" i="1"/>
  <c r="H1519" i="1"/>
  <c r="G1519" i="1"/>
  <c r="C1519" i="1"/>
  <c r="H1516" i="1"/>
  <c r="G1516" i="1"/>
  <c r="C1516" i="1"/>
  <c r="C1515" i="1"/>
  <c r="G1514" i="1"/>
  <c r="C1514" i="1"/>
  <c r="H1514" i="1" s="1"/>
  <c r="C1513" i="1"/>
  <c r="H1512" i="1"/>
  <c r="G1512" i="1"/>
  <c r="C1512" i="1"/>
  <c r="H1511" i="1"/>
  <c r="G1511" i="1"/>
  <c r="C1511" i="1"/>
  <c r="C1510" i="1"/>
  <c r="C1509" i="1"/>
  <c r="G1509" i="1" s="1"/>
  <c r="H1508" i="1"/>
  <c r="G1508" i="1"/>
  <c r="C1508" i="1"/>
  <c r="C1507" i="1"/>
  <c r="G1506" i="1"/>
  <c r="C1506" i="1"/>
  <c r="H1506" i="1" s="1"/>
  <c r="C1505" i="1"/>
  <c r="C1504" i="1"/>
  <c r="H1504" i="1" s="1"/>
  <c r="C1503" i="1"/>
  <c r="G1503" i="1" s="1"/>
  <c r="C1502" i="1"/>
  <c r="C1501" i="1"/>
  <c r="G1501" i="1" s="1"/>
  <c r="G1500" i="1"/>
  <c r="C1500" i="1"/>
  <c r="H1500" i="1" s="1"/>
  <c r="C1499" i="1"/>
  <c r="H1498" i="1"/>
  <c r="C1498" i="1"/>
  <c r="G1498" i="1" s="1"/>
  <c r="H1497" i="1"/>
  <c r="G1497" i="1"/>
  <c r="C1497" i="1"/>
  <c r="G1496" i="1"/>
  <c r="C1496" i="1"/>
  <c r="H1496" i="1" s="1"/>
  <c r="C1495" i="1"/>
  <c r="C1494" i="1"/>
  <c r="G1494" i="1" s="1"/>
  <c r="C1492" i="1"/>
  <c r="H1492" i="1" s="1"/>
  <c r="C1491" i="1"/>
  <c r="H1490" i="1"/>
  <c r="C1490" i="1"/>
  <c r="G1490" i="1" s="1"/>
  <c r="C1489" i="1"/>
  <c r="H1489" i="1" s="1"/>
  <c r="G1488" i="1"/>
  <c r="C1488" i="1"/>
  <c r="H1488" i="1" s="1"/>
  <c r="C1487" i="1"/>
  <c r="C1486" i="1"/>
  <c r="G1486" i="1" s="1"/>
  <c r="C1485" i="1"/>
  <c r="H1485" i="1" s="1"/>
  <c r="C1484" i="1"/>
  <c r="H1484" i="1" s="1"/>
  <c r="C1483" i="1"/>
  <c r="H1482" i="1"/>
  <c r="C1482" i="1"/>
  <c r="G1482" i="1" s="1"/>
  <c r="C1480" i="1"/>
  <c r="G1480" i="1" s="1"/>
  <c r="H1479" i="1"/>
  <c r="G1479" i="1"/>
  <c r="I1479" i="1" s="1"/>
  <c r="D1479" i="1"/>
  <c r="C1479" i="1"/>
  <c r="J1479" i="1" s="1"/>
  <c r="J1478" i="1"/>
  <c r="D1478" i="1"/>
  <c r="C1478" i="1"/>
  <c r="H1477" i="1"/>
  <c r="G1477" i="1"/>
  <c r="I1477" i="1" s="1"/>
  <c r="D1477" i="1"/>
  <c r="C1477" i="1"/>
  <c r="J1477" i="1" s="1"/>
  <c r="J1476" i="1"/>
  <c r="D1476" i="1"/>
  <c r="C1476" i="1"/>
  <c r="D1475" i="1"/>
  <c r="C1475" i="1"/>
  <c r="H1474" i="1"/>
  <c r="G1474" i="1"/>
  <c r="I1474" i="1" s="1"/>
  <c r="D1474" i="1"/>
  <c r="C1474" i="1"/>
  <c r="J1474" i="1" s="1"/>
  <c r="D1473" i="1"/>
  <c r="C1473" i="1"/>
  <c r="H1472" i="1"/>
  <c r="G1472" i="1"/>
  <c r="D1472" i="1"/>
  <c r="C1472" i="1"/>
  <c r="J1472" i="1" s="1"/>
  <c r="D1471" i="1"/>
  <c r="C1471" i="1"/>
  <c r="D1470" i="1"/>
  <c r="C1470" i="1"/>
  <c r="D1469" i="1"/>
  <c r="C1469" i="1"/>
  <c r="H1468" i="1"/>
  <c r="G1468" i="1"/>
  <c r="D1468" i="1"/>
  <c r="C1468" i="1"/>
  <c r="J1468" i="1" s="1"/>
  <c r="D1467" i="1"/>
  <c r="C1467" i="1"/>
  <c r="H1466" i="1"/>
  <c r="G1466" i="1"/>
  <c r="D1466" i="1"/>
  <c r="C1466" i="1"/>
  <c r="J1466" i="1" s="1"/>
  <c r="D1465" i="1"/>
  <c r="C1465" i="1"/>
  <c r="H1464" i="1"/>
  <c r="G1464" i="1"/>
  <c r="D1464" i="1"/>
  <c r="C1464" i="1"/>
  <c r="J1464" i="1" s="1"/>
  <c r="D1463" i="1"/>
  <c r="C1463" i="1"/>
  <c r="H1462" i="1"/>
  <c r="G1462" i="1"/>
  <c r="D1462" i="1"/>
  <c r="C1462" i="1"/>
  <c r="J1462" i="1" s="1"/>
  <c r="H1461" i="1"/>
  <c r="G1461" i="1"/>
  <c r="D1461" i="1"/>
  <c r="C1461" i="1"/>
  <c r="D1460" i="1"/>
  <c r="C1460" i="1"/>
  <c r="H1459" i="1"/>
  <c r="G1459" i="1"/>
  <c r="D1459" i="1"/>
  <c r="C1459" i="1"/>
  <c r="J1459" i="1" s="1"/>
  <c r="D1458" i="1"/>
  <c r="C1458" i="1"/>
  <c r="D1457" i="1"/>
  <c r="C1457" i="1"/>
  <c r="J1457" i="1" s="1"/>
  <c r="D1456" i="1"/>
  <c r="C1456" i="1"/>
  <c r="H1455" i="1"/>
  <c r="G1455" i="1"/>
  <c r="D1455" i="1"/>
  <c r="C1455" i="1"/>
  <c r="J1455" i="1" s="1"/>
  <c r="D1454" i="1"/>
  <c r="G1454" i="1" s="1"/>
  <c r="C1454" i="1"/>
  <c r="D1453" i="1"/>
  <c r="D1452" i="1"/>
  <c r="C1452" i="1"/>
  <c r="H1451" i="1"/>
  <c r="G1451" i="1"/>
  <c r="D1451" i="1"/>
  <c r="C1451" i="1"/>
  <c r="J1451" i="1" s="1"/>
  <c r="D1450" i="1"/>
  <c r="C1450" i="1"/>
  <c r="H1449" i="1"/>
  <c r="G1449" i="1"/>
  <c r="D1449" i="1"/>
  <c r="C1449" i="1"/>
  <c r="J1449" i="1" s="1"/>
  <c r="D1448" i="1"/>
  <c r="C1448" i="1"/>
  <c r="H1447" i="1"/>
  <c r="G1447" i="1"/>
  <c r="D1447" i="1"/>
  <c r="C1447" i="1"/>
  <c r="J1447" i="1" s="1"/>
  <c r="D1446" i="1"/>
  <c r="C1446" i="1"/>
  <c r="G1445" i="1"/>
  <c r="D1445" i="1"/>
  <c r="C1445" i="1"/>
  <c r="J1445" i="1" s="1"/>
  <c r="H1444" i="1"/>
  <c r="D1444" i="1"/>
  <c r="C1444" i="1"/>
  <c r="J1443" i="1"/>
  <c r="G1443" i="1"/>
  <c r="I1443" i="1" s="1"/>
  <c r="D1443" i="1"/>
  <c r="C1443" i="1"/>
  <c r="H1443" i="1" s="1"/>
  <c r="H1442" i="1"/>
  <c r="D1442" i="1"/>
  <c r="C1442" i="1"/>
  <c r="J1441" i="1"/>
  <c r="G1441" i="1"/>
  <c r="I1441" i="1" s="1"/>
  <c r="D1441" i="1"/>
  <c r="C1441" i="1"/>
  <c r="H1441" i="1" s="1"/>
  <c r="H1440" i="1"/>
  <c r="D1440" i="1"/>
  <c r="C1440" i="1"/>
  <c r="J1439" i="1"/>
  <c r="G1439" i="1"/>
  <c r="I1439" i="1" s="1"/>
  <c r="D1439" i="1"/>
  <c r="C1439" i="1"/>
  <c r="H1439" i="1" s="1"/>
  <c r="G1438" i="1"/>
  <c r="D1438" i="1"/>
  <c r="C1438" i="1"/>
  <c r="D1437" i="1"/>
  <c r="G1437" i="1" s="1"/>
  <c r="C1437" i="1"/>
  <c r="D1434" i="1"/>
  <c r="G1434" i="1" s="1"/>
  <c r="C1434" i="1"/>
  <c r="H1434" i="1" s="1"/>
  <c r="G1433" i="1"/>
  <c r="D1433" i="1"/>
  <c r="C1433" i="1"/>
  <c r="H1433" i="1" s="1"/>
  <c r="G1432" i="1"/>
  <c r="D1432" i="1"/>
  <c r="C1432" i="1"/>
  <c r="D1431" i="1"/>
  <c r="G1431" i="1" s="1"/>
  <c r="C1431" i="1"/>
  <c r="D1430" i="1"/>
  <c r="G1430" i="1" s="1"/>
  <c r="C1430" i="1"/>
  <c r="H1430" i="1" s="1"/>
  <c r="G1429" i="1"/>
  <c r="D1429" i="1"/>
  <c r="C1429" i="1"/>
  <c r="H1429" i="1" s="1"/>
  <c r="G1428" i="1"/>
  <c r="D1428" i="1"/>
  <c r="C1428" i="1"/>
  <c r="D1427" i="1"/>
  <c r="G1427" i="1" s="1"/>
  <c r="C1427" i="1"/>
  <c r="D1426" i="1"/>
  <c r="G1426" i="1" s="1"/>
  <c r="C1426" i="1"/>
  <c r="H1426" i="1" s="1"/>
  <c r="G1425" i="1"/>
  <c r="D1425" i="1"/>
  <c r="C1425" i="1"/>
  <c r="H1425" i="1" s="1"/>
  <c r="G1424" i="1"/>
  <c r="D1424" i="1"/>
  <c r="C1424" i="1"/>
  <c r="D1423" i="1"/>
  <c r="G1423" i="1" s="1"/>
  <c r="C1423" i="1"/>
  <c r="D1422" i="1"/>
  <c r="G1422" i="1" s="1"/>
  <c r="C1422" i="1"/>
  <c r="H1422" i="1" s="1"/>
  <c r="G1421" i="1"/>
  <c r="D1421" i="1"/>
  <c r="C1421" i="1"/>
  <c r="H1421" i="1" s="1"/>
  <c r="G1420" i="1"/>
  <c r="D1420" i="1"/>
  <c r="C1420" i="1"/>
  <c r="D1419" i="1"/>
  <c r="G1419" i="1" s="1"/>
  <c r="C1419" i="1"/>
  <c r="D1418" i="1"/>
  <c r="G1418" i="1" s="1"/>
  <c r="C1418" i="1"/>
  <c r="H1418" i="1" s="1"/>
  <c r="G1417" i="1"/>
  <c r="D1417" i="1"/>
  <c r="C1417" i="1"/>
  <c r="H1417" i="1" s="1"/>
  <c r="G1416" i="1"/>
  <c r="D1416" i="1"/>
  <c r="C1416" i="1"/>
  <c r="D1415" i="1"/>
  <c r="G1415" i="1" s="1"/>
  <c r="C1415" i="1"/>
  <c r="D1414" i="1"/>
  <c r="G1414" i="1" s="1"/>
  <c r="C1414" i="1"/>
  <c r="H1414" i="1" s="1"/>
  <c r="G1413" i="1"/>
  <c r="D1413" i="1"/>
  <c r="C1413" i="1"/>
  <c r="H1413" i="1" s="1"/>
  <c r="G1412" i="1"/>
  <c r="D1412" i="1"/>
  <c r="C1412" i="1"/>
  <c r="D1411" i="1"/>
  <c r="G1411" i="1" s="1"/>
  <c r="C1411" i="1"/>
  <c r="D1410" i="1"/>
  <c r="G1410" i="1" s="1"/>
  <c r="C1410" i="1"/>
  <c r="H1410" i="1" s="1"/>
  <c r="G1409" i="1"/>
  <c r="D1409" i="1"/>
  <c r="C1409" i="1"/>
  <c r="H1409" i="1" s="1"/>
  <c r="C1408" i="1"/>
  <c r="D1407" i="1"/>
  <c r="G1407" i="1" s="1"/>
  <c r="C1407" i="1"/>
  <c r="D1406" i="1"/>
  <c r="G1406" i="1" s="1"/>
  <c r="C1406" i="1"/>
  <c r="H1406" i="1" s="1"/>
  <c r="G1405" i="1"/>
  <c r="D1405" i="1"/>
  <c r="C1405" i="1"/>
  <c r="H1405" i="1" s="1"/>
  <c r="G1404" i="1"/>
  <c r="D1404" i="1"/>
  <c r="C1404" i="1"/>
  <c r="D1403" i="1"/>
  <c r="G1403" i="1" s="1"/>
  <c r="C1403" i="1"/>
  <c r="D1402" i="1"/>
  <c r="G1402" i="1" s="1"/>
  <c r="C1402" i="1"/>
  <c r="H1402" i="1" s="1"/>
  <c r="G1401" i="1"/>
  <c r="D1401" i="1"/>
  <c r="C1401" i="1"/>
  <c r="H1401" i="1" s="1"/>
  <c r="G1400" i="1"/>
  <c r="D1400" i="1"/>
  <c r="C1400" i="1"/>
  <c r="D1399" i="1"/>
  <c r="G1399" i="1" s="1"/>
  <c r="C1399" i="1"/>
  <c r="D1398" i="1"/>
  <c r="G1398" i="1" s="1"/>
  <c r="C1398" i="1"/>
  <c r="H1398" i="1" s="1"/>
  <c r="G1397" i="1"/>
  <c r="D1397" i="1"/>
  <c r="C1397" i="1"/>
  <c r="H1397" i="1" s="1"/>
  <c r="G1396" i="1"/>
  <c r="D1396" i="1"/>
  <c r="C1396" i="1"/>
  <c r="D1395" i="1"/>
  <c r="G1395" i="1" s="1"/>
  <c r="C1395" i="1"/>
  <c r="D1394" i="1"/>
  <c r="G1394" i="1" s="1"/>
  <c r="C1394" i="1"/>
  <c r="H1394" i="1" s="1"/>
  <c r="G1393" i="1"/>
  <c r="D1393" i="1"/>
  <c r="C1393" i="1"/>
  <c r="H1393" i="1" s="1"/>
  <c r="G1392" i="1"/>
  <c r="D1392" i="1"/>
  <c r="C1392" i="1"/>
  <c r="D1391" i="1"/>
  <c r="G1391" i="1" s="1"/>
  <c r="C1391" i="1"/>
  <c r="D1390" i="1"/>
  <c r="G1390" i="1" s="1"/>
  <c r="C1390" i="1"/>
  <c r="H1390" i="1" s="1"/>
  <c r="G1389" i="1"/>
  <c r="D1389" i="1"/>
  <c r="C1389" i="1"/>
  <c r="H1389" i="1" s="1"/>
  <c r="G1388" i="1"/>
  <c r="D1388" i="1"/>
  <c r="C1388" i="1"/>
  <c r="D1387" i="1"/>
  <c r="G1387" i="1" s="1"/>
  <c r="C1387" i="1"/>
  <c r="D1386" i="1"/>
  <c r="G1386" i="1" s="1"/>
  <c r="C1386" i="1"/>
  <c r="H1386" i="1" s="1"/>
  <c r="G1385" i="1"/>
  <c r="D1385" i="1"/>
  <c r="C1385" i="1"/>
  <c r="H1385" i="1" s="1"/>
  <c r="G1384" i="1"/>
  <c r="D1384" i="1"/>
  <c r="C1384" i="1"/>
  <c r="D1383" i="1"/>
  <c r="G1382" i="1"/>
  <c r="D1382" i="1"/>
  <c r="C1382" i="1"/>
  <c r="H1382" i="1" s="1"/>
  <c r="G1381" i="1"/>
  <c r="D1381" i="1"/>
  <c r="C1381" i="1"/>
  <c r="D1380" i="1"/>
  <c r="G1380" i="1" s="1"/>
  <c r="C1380" i="1"/>
  <c r="D1379" i="1"/>
  <c r="G1379" i="1" s="1"/>
  <c r="C1379" i="1"/>
  <c r="H1379" i="1" s="1"/>
  <c r="G1378" i="1"/>
  <c r="D1378" i="1"/>
  <c r="C1378" i="1"/>
  <c r="H1378" i="1" s="1"/>
  <c r="G1377" i="1"/>
  <c r="D1377" i="1"/>
  <c r="C1377" i="1"/>
  <c r="D1376" i="1"/>
  <c r="G1376" i="1" s="1"/>
  <c r="C1376" i="1"/>
  <c r="D1375" i="1"/>
  <c r="G1375" i="1" s="1"/>
  <c r="C1375" i="1"/>
  <c r="H1375" i="1" s="1"/>
  <c r="G1374" i="1"/>
  <c r="D1374" i="1"/>
  <c r="C1374" i="1"/>
  <c r="H1374" i="1" s="1"/>
  <c r="G1373" i="1"/>
  <c r="D1373" i="1"/>
  <c r="C1373" i="1"/>
  <c r="D1372" i="1"/>
  <c r="G1372" i="1" s="1"/>
  <c r="C1372" i="1"/>
  <c r="D1371" i="1"/>
  <c r="G1371" i="1" s="1"/>
  <c r="C1371" i="1"/>
  <c r="H1371" i="1" s="1"/>
  <c r="G1370" i="1"/>
  <c r="D1370" i="1"/>
  <c r="C1370" i="1"/>
  <c r="H1370" i="1" s="1"/>
  <c r="G1369" i="1"/>
  <c r="D1369" i="1"/>
  <c r="C1369" i="1"/>
  <c r="D1368" i="1"/>
  <c r="G1368" i="1" s="1"/>
  <c r="C1368" i="1"/>
  <c r="D1367" i="1"/>
  <c r="G1367" i="1" s="1"/>
  <c r="C1367" i="1"/>
  <c r="H1367" i="1" s="1"/>
  <c r="G1366" i="1"/>
  <c r="D1366" i="1"/>
  <c r="C1366" i="1"/>
  <c r="H1366" i="1" s="1"/>
  <c r="G1365" i="1"/>
  <c r="D1365" i="1"/>
  <c r="C1365" i="1"/>
  <c r="D1364" i="1"/>
  <c r="G1364" i="1" s="1"/>
  <c r="C1364" i="1"/>
  <c r="D1363" i="1"/>
  <c r="G1363" i="1" s="1"/>
  <c r="C1363" i="1"/>
  <c r="H1363" i="1" s="1"/>
  <c r="G1362" i="1"/>
  <c r="D1362" i="1"/>
  <c r="C1362" i="1"/>
  <c r="H1362" i="1" s="1"/>
  <c r="G1361" i="1"/>
  <c r="D1361" i="1"/>
  <c r="C1361" i="1"/>
  <c r="D1360" i="1"/>
  <c r="G1360" i="1" s="1"/>
  <c r="C1360" i="1"/>
  <c r="D1359" i="1"/>
  <c r="G1359" i="1" s="1"/>
  <c r="C1359" i="1"/>
  <c r="H1359" i="1" s="1"/>
  <c r="G1358" i="1"/>
  <c r="D1358" i="1"/>
  <c r="C1358" i="1"/>
  <c r="H1358" i="1" s="1"/>
  <c r="G1357" i="1"/>
  <c r="D1357" i="1"/>
  <c r="C1357" i="1"/>
  <c r="D1356" i="1"/>
  <c r="G1356" i="1" s="1"/>
  <c r="C1356" i="1"/>
  <c r="D1355" i="1"/>
  <c r="C1355" i="1"/>
  <c r="H1355" i="1" s="1"/>
  <c r="D1354" i="1"/>
  <c r="C1354" i="1"/>
  <c r="H1354" i="1" s="1"/>
  <c r="G1353" i="1"/>
  <c r="D1353" i="1"/>
  <c r="C1353" i="1"/>
  <c r="D1352" i="1"/>
  <c r="G1352" i="1" s="1"/>
  <c r="C1352" i="1"/>
  <c r="D1351" i="1"/>
  <c r="C1351" i="1"/>
  <c r="H1351" i="1" s="1"/>
  <c r="D1350" i="1"/>
  <c r="C1350" i="1"/>
  <c r="H1350" i="1" s="1"/>
  <c r="G1349" i="1"/>
  <c r="D1349" i="1"/>
  <c r="C1349" i="1"/>
  <c r="D1348" i="1"/>
  <c r="G1348" i="1" s="1"/>
  <c r="C1348" i="1"/>
  <c r="D1347" i="1"/>
  <c r="C1347" i="1"/>
  <c r="H1347" i="1" s="1"/>
  <c r="D1346" i="1"/>
  <c r="C1346" i="1"/>
  <c r="H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D1266" i="1"/>
  <c r="C1266" i="1"/>
  <c r="G1266" i="1" s="1"/>
  <c r="H1265" i="1"/>
  <c r="D1265" i="1"/>
  <c r="C1265" i="1"/>
  <c r="G1265" i="1" s="1"/>
  <c r="D1264" i="1"/>
  <c r="C1264" i="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D1245" i="1"/>
  <c r="H1245" i="1" s="1"/>
  <c r="C1245" i="1"/>
  <c r="D1244" i="1"/>
  <c r="H1244" i="1" s="1"/>
  <c r="C1244" i="1"/>
  <c r="H1243" i="1"/>
  <c r="D1243" i="1"/>
  <c r="C1243" i="1"/>
  <c r="G1243" i="1" s="1"/>
  <c r="H1242" i="1"/>
  <c r="D1242" i="1"/>
  <c r="C1242" i="1"/>
  <c r="G1242" i="1" s="1"/>
  <c r="D1241" i="1"/>
  <c r="C1241" i="1"/>
  <c r="D1240" i="1"/>
  <c r="C1240" i="1"/>
  <c r="G1240" i="1" s="1"/>
  <c r="D1239" i="1"/>
  <c r="C1239" i="1"/>
  <c r="G1239" i="1" s="1"/>
  <c r="H1238" i="1"/>
  <c r="D1238" i="1"/>
  <c r="C1238" i="1"/>
  <c r="G1238" i="1" s="1"/>
  <c r="D1237" i="1"/>
  <c r="C1237" i="1"/>
  <c r="D1236" i="1"/>
  <c r="C1236" i="1"/>
  <c r="D1235" i="1"/>
  <c r="H1234" i="1"/>
  <c r="D1234" i="1"/>
  <c r="C1234" i="1"/>
  <c r="G1234" i="1" s="1"/>
  <c r="H1233" i="1"/>
  <c r="D1233" i="1"/>
  <c r="C1233" i="1"/>
  <c r="G1233" i="1" s="1"/>
  <c r="D1232" i="1"/>
  <c r="C1232" i="1"/>
  <c r="D1231" i="1"/>
  <c r="C1231" i="1"/>
  <c r="H1230" i="1"/>
  <c r="D1230" i="1"/>
  <c r="C1230" i="1"/>
  <c r="G1230" i="1" s="1"/>
  <c r="D1229" i="1"/>
  <c r="C1229" i="1"/>
  <c r="G1229" i="1" s="1"/>
  <c r="D1228" i="1"/>
  <c r="C1228" i="1"/>
  <c r="G1228" i="1" s="1"/>
  <c r="D1227" i="1"/>
  <c r="C1227" i="1"/>
  <c r="G1227" i="1" s="1"/>
  <c r="H1226" i="1"/>
  <c r="D1226" i="1"/>
  <c r="C1226" i="1"/>
  <c r="G1226" i="1" s="1"/>
  <c r="H1225" i="1"/>
  <c r="D1225" i="1"/>
  <c r="C1225" i="1"/>
  <c r="G1225" i="1" s="1"/>
  <c r="D1224" i="1"/>
  <c r="C1224" i="1"/>
  <c r="G1224" i="1" s="1"/>
  <c r="D1223" i="1"/>
  <c r="C1223" i="1"/>
  <c r="G1223" i="1" s="1"/>
  <c r="D1222" i="1"/>
  <c r="H1221" i="1"/>
  <c r="D1221" i="1"/>
  <c r="C1221" i="1"/>
  <c r="G1221" i="1" s="1"/>
  <c r="D1220" i="1"/>
  <c r="C1220" i="1"/>
  <c r="G1220" i="1" s="1"/>
  <c r="D1219" i="1"/>
  <c r="C1219" i="1"/>
  <c r="G1219" i="1" s="1"/>
  <c r="D1218" i="1"/>
  <c r="C1218" i="1"/>
  <c r="D1217" i="1"/>
  <c r="C1217" i="1"/>
  <c r="D1216" i="1"/>
  <c r="C1216" i="1"/>
  <c r="D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D1166" i="1"/>
  <c r="G1166" i="1" s="1"/>
  <c r="C1166" i="1"/>
  <c r="D1165" i="1"/>
  <c r="C1165" i="1"/>
  <c r="H1165" i="1" s="1"/>
  <c r="G1164" i="1"/>
  <c r="D1164" i="1"/>
  <c r="C1164" i="1"/>
  <c r="H1164" i="1" s="1"/>
  <c r="G1163" i="1"/>
  <c r="D1163" i="1"/>
  <c r="C1163" i="1"/>
  <c r="H1163" i="1" s="1"/>
  <c r="G1162" i="1"/>
  <c r="D1162" i="1"/>
  <c r="C1162" i="1"/>
  <c r="H1162" i="1" s="1"/>
  <c r="G1161" i="1"/>
  <c r="D1161" i="1"/>
  <c r="C1161" i="1"/>
  <c r="H1161" i="1" s="1"/>
  <c r="D1160" i="1"/>
  <c r="C1160" i="1"/>
  <c r="H1160" i="1" s="1"/>
  <c r="G1159" i="1"/>
  <c r="D1159" i="1"/>
  <c r="C1159" i="1"/>
  <c r="H1159" i="1" s="1"/>
  <c r="G1158" i="1"/>
  <c r="D1158" i="1"/>
  <c r="C1158" i="1"/>
  <c r="H1158" i="1" s="1"/>
  <c r="D1157" i="1"/>
  <c r="C1157" i="1"/>
  <c r="H1157" i="1" s="1"/>
  <c r="D1156" i="1"/>
  <c r="C1156" i="1"/>
  <c r="H1156" i="1" s="1"/>
  <c r="D1155" i="1"/>
  <c r="C1155" i="1"/>
  <c r="H1155" i="1" s="1"/>
  <c r="D1154" i="1"/>
  <c r="C1154" i="1"/>
  <c r="H1154" i="1" s="1"/>
  <c r="D1151" i="1"/>
  <c r="C1151" i="1"/>
  <c r="G1150" i="1"/>
  <c r="D1150" i="1"/>
  <c r="C1150" i="1"/>
  <c r="H1150" i="1" s="1"/>
  <c r="G1149" i="1"/>
  <c r="D1149" i="1"/>
  <c r="C1149" i="1"/>
  <c r="H1149" i="1" s="1"/>
  <c r="D1148" i="1"/>
  <c r="C1148" i="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D1064" i="1"/>
  <c r="C1064" i="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C1056" i="1"/>
  <c r="H1056" i="1" s="1"/>
  <c r="G1055" i="1"/>
  <c r="D1055" i="1"/>
  <c r="C1055" i="1"/>
  <c r="H1055" i="1" s="1"/>
  <c r="D1054" i="1"/>
  <c r="C1054" i="1"/>
  <c r="H1054" i="1" s="1"/>
  <c r="G1053" i="1"/>
  <c r="D1053" i="1"/>
  <c r="C1053" i="1"/>
  <c r="H1053" i="1" s="1"/>
  <c r="G1052" i="1"/>
  <c r="D1052" i="1"/>
  <c r="C1052" i="1"/>
  <c r="H1052" i="1" s="1"/>
  <c r="G1051" i="1"/>
  <c r="D1051" i="1"/>
  <c r="C1051" i="1"/>
  <c r="H1051" i="1" s="1"/>
  <c r="D1050" i="1"/>
  <c r="C1050" i="1"/>
  <c r="G1049" i="1"/>
  <c r="D1049" i="1"/>
  <c r="C1049" i="1"/>
  <c r="H1049" i="1" s="1"/>
  <c r="G1048" i="1"/>
  <c r="D1048" i="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D1035" i="1"/>
  <c r="C1035" i="1"/>
  <c r="H1035" i="1" s="1"/>
  <c r="D1034" i="1"/>
  <c r="C1034" i="1"/>
  <c r="H1034" i="1" s="1"/>
  <c r="D1033" i="1"/>
  <c r="G1033" i="1" s="1"/>
  <c r="C1033" i="1"/>
  <c r="D1032" i="1"/>
  <c r="C1032" i="1"/>
  <c r="G1031" i="1"/>
  <c r="D1031" i="1"/>
  <c r="C1031" i="1"/>
  <c r="H1031" i="1" s="1"/>
  <c r="D1030" i="1"/>
  <c r="C1030" i="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D1015" i="1"/>
  <c r="C1015" i="1"/>
  <c r="D1014" i="1"/>
  <c r="C1014" i="1"/>
  <c r="D1013" i="1"/>
  <c r="C1013" i="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D1006" i="1"/>
  <c r="C1006" i="1"/>
  <c r="H1006" i="1" s="1"/>
  <c r="G1005" i="1"/>
  <c r="D1005" i="1"/>
  <c r="C1005" i="1"/>
  <c r="H1005" i="1" s="1"/>
  <c r="D1004" i="1"/>
  <c r="G1004" i="1" s="1"/>
  <c r="C1004" i="1"/>
  <c r="G1003" i="1"/>
  <c r="D1003" i="1"/>
  <c r="C1003" i="1"/>
  <c r="H1003" i="1" s="1"/>
  <c r="G1002" i="1"/>
  <c r="D1002" i="1"/>
  <c r="C1002" i="1"/>
  <c r="H1002" i="1" s="1"/>
  <c r="G1001" i="1"/>
  <c r="D1001" i="1"/>
  <c r="C1001" i="1"/>
  <c r="H1001" i="1" s="1"/>
  <c r="D1000" i="1"/>
  <c r="C1000" i="1"/>
  <c r="H1000" i="1" s="1"/>
  <c r="G999" i="1"/>
  <c r="D999" i="1"/>
  <c r="C999" i="1"/>
  <c r="H999" i="1" s="1"/>
  <c r="D998" i="1"/>
  <c r="C998" i="1"/>
  <c r="H998" i="1" s="1"/>
  <c r="D997" i="1"/>
  <c r="C997" i="1"/>
  <c r="H997" i="1" s="1"/>
  <c r="D996" i="1"/>
  <c r="C996" i="1"/>
  <c r="D995" i="1"/>
  <c r="C995" i="1"/>
  <c r="G994" i="1"/>
  <c r="D994" i="1"/>
  <c r="C994" i="1"/>
  <c r="H994" i="1" s="1"/>
  <c r="D993" i="1"/>
  <c r="C993" i="1"/>
  <c r="G992" i="1"/>
  <c r="D992" i="1"/>
  <c r="C992" i="1"/>
  <c r="H992" i="1" s="1"/>
  <c r="D991" i="1"/>
  <c r="C991" i="1"/>
  <c r="D989" i="1"/>
  <c r="C989" i="1"/>
  <c r="H989" i="1" s="1"/>
  <c r="D988" i="1"/>
  <c r="C988" i="1"/>
  <c r="G987" i="1"/>
  <c r="D987" i="1"/>
  <c r="C987" i="1"/>
  <c r="H987" i="1" s="1"/>
  <c r="D986" i="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D974" i="1"/>
  <c r="G974" i="1" s="1"/>
  <c r="C974" i="1"/>
  <c r="G973" i="1"/>
  <c r="D973" i="1"/>
  <c r="C973" i="1"/>
  <c r="H973" i="1" s="1"/>
  <c r="D972" i="1"/>
  <c r="G972" i="1" s="1"/>
  <c r="C972" i="1"/>
  <c r="G971" i="1"/>
  <c r="D971" i="1"/>
  <c r="C971" i="1"/>
  <c r="H971" i="1" s="1"/>
  <c r="D970" i="1"/>
  <c r="G970" i="1" s="1"/>
  <c r="C970" i="1"/>
  <c r="G969" i="1"/>
  <c r="D969" i="1"/>
  <c r="C969" i="1"/>
  <c r="H969" i="1" s="1"/>
  <c r="D968" i="1"/>
  <c r="G968" i="1" s="1"/>
  <c r="C968" i="1"/>
  <c r="G967" i="1"/>
  <c r="D967" i="1"/>
  <c r="C967" i="1"/>
  <c r="H967" i="1" s="1"/>
  <c r="D966" i="1"/>
  <c r="G966" i="1" s="1"/>
  <c r="C966" i="1"/>
  <c r="G965" i="1"/>
  <c r="D965" i="1"/>
  <c r="C965" i="1"/>
  <c r="H965" i="1" s="1"/>
  <c r="D964" i="1"/>
  <c r="G964" i="1" s="1"/>
  <c r="C964" i="1"/>
  <c r="G963" i="1"/>
  <c r="D963" i="1"/>
  <c r="C963" i="1"/>
  <c r="H963" i="1" s="1"/>
  <c r="D962" i="1"/>
  <c r="G962" i="1" s="1"/>
  <c r="C962" i="1"/>
  <c r="G961" i="1"/>
  <c r="D961" i="1"/>
  <c r="C961" i="1"/>
  <c r="H961" i="1" s="1"/>
  <c r="D960" i="1"/>
  <c r="G960" i="1" s="1"/>
  <c r="C960" i="1"/>
  <c r="G959" i="1"/>
  <c r="D959" i="1"/>
  <c r="C959" i="1"/>
  <c r="H959" i="1" s="1"/>
  <c r="D958" i="1"/>
  <c r="G958" i="1" s="1"/>
  <c r="C958" i="1"/>
  <c r="G957" i="1"/>
  <c r="D957" i="1"/>
  <c r="C957" i="1"/>
  <c r="H957" i="1" s="1"/>
  <c r="D956" i="1"/>
  <c r="C956" i="1"/>
  <c r="D955" i="1"/>
  <c r="C955" i="1"/>
  <c r="H955" i="1" s="1"/>
  <c r="D954" i="1"/>
  <c r="G954" i="1" s="1"/>
  <c r="C954" i="1"/>
  <c r="G953" i="1"/>
  <c r="D953" i="1"/>
  <c r="C953" i="1"/>
  <c r="H953" i="1" s="1"/>
  <c r="D952" i="1"/>
  <c r="C952" i="1"/>
  <c r="D951" i="1"/>
  <c r="C951" i="1"/>
  <c r="H951" i="1" s="1"/>
  <c r="D950" i="1"/>
  <c r="G950" i="1" s="1"/>
  <c r="C950" i="1"/>
  <c r="G949" i="1"/>
  <c r="D949" i="1"/>
  <c r="C949" i="1"/>
  <c r="H949" i="1" s="1"/>
  <c r="D948" i="1"/>
  <c r="C948" i="1"/>
  <c r="D947" i="1"/>
  <c r="C947" i="1"/>
  <c r="H947" i="1" s="1"/>
  <c r="D946" i="1"/>
  <c r="G946" i="1" s="1"/>
  <c r="C946" i="1"/>
  <c r="G945" i="1"/>
  <c r="D945" i="1"/>
  <c r="C945" i="1"/>
  <c r="H945" i="1" s="1"/>
  <c r="D944" i="1"/>
  <c r="C944" i="1"/>
  <c r="D943" i="1"/>
  <c r="C943" i="1"/>
  <c r="H943" i="1" s="1"/>
  <c r="D942" i="1"/>
  <c r="G942" i="1" s="1"/>
  <c r="C942" i="1"/>
  <c r="G941" i="1"/>
  <c r="D941" i="1"/>
  <c r="C941" i="1"/>
  <c r="H941" i="1" s="1"/>
  <c r="D940" i="1"/>
  <c r="C940" i="1"/>
  <c r="D939" i="1"/>
  <c r="C939" i="1"/>
  <c r="H939" i="1" s="1"/>
  <c r="D938" i="1"/>
  <c r="G938" i="1" s="1"/>
  <c r="C938" i="1"/>
  <c r="G937" i="1"/>
  <c r="D937" i="1"/>
  <c r="C937" i="1"/>
  <c r="H937" i="1" s="1"/>
  <c r="D936" i="1"/>
  <c r="C936" i="1"/>
  <c r="D935" i="1"/>
  <c r="C935" i="1"/>
  <c r="H935" i="1" s="1"/>
  <c r="D934" i="1"/>
  <c r="G934" i="1" s="1"/>
  <c r="C934" i="1"/>
  <c r="G933" i="1"/>
  <c r="D933" i="1"/>
  <c r="C933" i="1"/>
  <c r="H933" i="1" s="1"/>
  <c r="D932" i="1"/>
  <c r="C932" i="1"/>
  <c r="D931" i="1"/>
  <c r="C931" i="1"/>
  <c r="H931" i="1" s="1"/>
  <c r="D930" i="1"/>
  <c r="G930" i="1" s="1"/>
  <c r="C930" i="1"/>
  <c r="G929" i="1"/>
  <c r="D929" i="1"/>
  <c r="C929" i="1"/>
  <c r="H929" i="1" s="1"/>
  <c r="D928" i="1"/>
  <c r="C928" i="1"/>
  <c r="D927" i="1"/>
  <c r="C927" i="1"/>
  <c r="H927" i="1" s="1"/>
  <c r="D926" i="1"/>
  <c r="G926" i="1" s="1"/>
  <c r="C926" i="1"/>
  <c r="G925" i="1"/>
  <c r="D925" i="1"/>
  <c r="C925" i="1"/>
  <c r="H925" i="1" s="1"/>
  <c r="D924" i="1"/>
  <c r="C924" i="1"/>
  <c r="D923" i="1"/>
  <c r="C923" i="1"/>
  <c r="H923" i="1" s="1"/>
  <c r="D922" i="1"/>
  <c r="G922" i="1" s="1"/>
  <c r="C922" i="1"/>
  <c r="G921" i="1"/>
  <c r="D921" i="1"/>
  <c r="C921" i="1"/>
  <c r="H921" i="1" s="1"/>
  <c r="D920" i="1"/>
  <c r="C920" i="1"/>
  <c r="D919" i="1"/>
  <c r="C919" i="1"/>
  <c r="H919" i="1" s="1"/>
  <c r="D918" i="1"/>
  <c r="G918" i="1" s="1"/>
  <c r="C918" i="1"/>
  <c r="G917" i="1"/>
  <c r="D917" i="1"/>
  <c r="C917" i="1"/>
  <c r="H917" i="1" s="1"/>
  <c r="D916" i="1"/>
  <c r="C916" i="1"/>
  <c r="D915" i="1"/>
  <c r="C915" i="1"/>
  <c r="H915" i="1" s="1"/>
  <c r="D914" i="1"/>
  <c r="G914" i="1" s="1"/>
  <c r="C914" i="1"/>
  <c r="G913" i="1"/>
  <c r="D913" i="1"/>
  <c r="C913" i="1"/>
  <c r="H913" i="1" s="1"/>
  <c r="D912" i="1"/>
  <c r="C912" i="1"/>
  <c r="D911" i="1"/>
  <c r="C911" i="1"/>
  <c r="H911" i="1" s="1"/>
  <c r="D910" i="1"/>
  <c r="G910" i="1" s="1"/>
  <c r="C910" i="1"/>
  <c r="G909" i="1"/>
  <c r="D909" i="1"/>
  <c r="C909" i="1"/>
  <c r="H909" i="1" s="1"/>
  <c r="D908" i="1"/>
  <c r="C908" i="1"/>
  <c r="D907" i="1"/>
  <c r="C907" i="1"/>
  <c r="D906" i="1"/>
  <c r="G906" i="1" s="1"/>
  <c r="C906" i="1"/>
  <c r="G905" i="1"/>
  <c r="D905" i="1"/>
  <c r="C905" i="1"/>
  <c r="H905" i="1" s="1"/>
  <c r="D904" i="1"/>
  <c r="C904" i="1"/>
  <c r="D903" i="1"/>
  <c r="C903" i="1"/>
  <c r="D902" i="1"/>
  <c r="G902" i="1" s="1"/>
  <c r="C902" i="1"/>
  <c r="G901" i="1"/>
  <c r="D901" i="1"/>
  <c r="C901" i="1"/>
  <c r="H901" i="1" s="1"/>
  <c r="D900" i="1"/>
  <c r="C900" i="1"/>
  <c r="D899" i="1"/>
  <c r="C899" i="1"/>
  <c r="D898" i="1"/>
  <c r="G898" i="1" s="1"/>
  <c r="C898" i="1"/>
  <c r="G897" i="1"/>
  <c r="D897" i="1"/>
  <c r="C897" i="1"/>
  <c r="H897" i="1" s="1"/>
  <c r="D896" i="1"/>
  <c r="C896" i="1"/>
  <c r="D895" i="1"/>
  <c r="C895" i="1"/>
  <c r="D894" i="1"/>
  <c r="G894" i="1" s="1"/>
  <c r="C894" i="1"/>
  <c r="G893" i="1"/>
  <c r="D893" i="1"/>
  <c r="C893" i="1"/>
  <c r="H893" i="1" s="1"/>
  <c r="D892" i="1"/>
  <c r="C892" i="1"/>
  <c r="G891" i="1"/>
  <c r="D891" i="1"/>
  <c r="C891" i="1"/>
  <c r="H891" i="1" s="1"/>
  <c r="D890" i="1"/>
  <c r="G890" i="1" s="1"/>
  <c r="C890" i="1"/>
  <c r="G889" i="1"/>
  <c r="D889" i="1"/>
  <c r="C889" i="1"/>
  <c r="H889" i="1" s="1"/>
  <c r="D888" i="1"/>
  <c r="C888" i="1"/>
  <c r="D887" i="1"/>
  <c r="C887" i="1"/>
  <c r="H887" i="1" s="1"/>
  <c r="D886" i="1"/>
  <c r="G886" i="1" s="1"/>
  <c r="C886" i="1"/>
  <c r="D885" i="1"/>
  <c r="C885" i="1"/>
  <c r="H885" i="1" s="1"/>
  <c r="D884" i="1"/>
  <c r="C884" i="1"/>
  <c r="G883" i="1"/>
  <c r="D883" i="1"/>
  <c r="C883" i="1"/>
  <c r="H883" i="1" s="1"/>
  <c r="D882" i="1"/>
  <c r="C882" i="1"/>
  <c r="H882" i="1" s="1"/>
  <c r="D881" i="1"/>
  <c r="C881" i="1"/>
  <c r="H881" i="1" s="1"/>
  <c r="G880" i="1"/>
  <c r="D880" i="1"/>
  <c r="C880" i="1"/>
  <c r="H880" i="1" s="1"/>
  <c r="G879" i="1"/>
  <c r="D879" i="1"/>
  <c r="C879" i="1"/>
  <c r="H879" i="1" s="1"/>
  <c r="D878" i="1"/>
  <c r="C878" i="1"/>
  <c r="H878" i="1" s="1"/>
  <c r="D877" i="1"/>
  <c r="C877" i="1"/>
  <c r="H877" i="1" s="1"/>
  <c r="G876" i="1"/>
  <c r="D876" i="1"/>
  <c r="C876" i="1"/>
  <c r="H876" i="1" s="1"/>
  <c r="G875" i="1"/>
  <c r="D875" i="1"/>
  <c r="C875" i="1"/>
  <c r="H875" i="1" s="1"/>
  <c r="D874" i="1"/>
  <c r="C874" i="1"/>
  <c r="H874" i="1" s="1"/>
  <c r="D873" i="1"/>
  <c r="C873" i="1"/>
  <c r="H873" i="1" s="1"/>
  <c r="G872" i="1"/>
  <c r="D872" i="1"/>
  <c r="C872" i="1"/>
  <c r="H872" i="1" s="1"/>
  <c r="G871" i="1"/>
  <c r="D871" i="1"/>
  <c r="C871" i="1"/>
  <c r="H871" i="1" s="1"/>
  <c r="D870" i="1"/>
  <c r="C870" i="1"/>
  <c r="H870" i="1" s="1"/>
  <c r="D869" i="1"/>
  <c r="C869" i="1"/>
  <c r="H869" i="1" s="1"/>
  <c r="G868" i="1"/>
  <c r="D868" i="1"/>
  <c r="C868" i="1"/>
  <c r="H868" i="1" s="1"/>
  <c r="G867" i="1"/>
  <c r="D867" i="1"/>
  <c r="C867" i="1"/>
  <c r="H867" i="1" s="1"/>
  <c r="D866" i="1"/>
  <c r="C866" i="1"/>
  <c r="H866" i="1" s="1"/>
  <c r="D865" i="1"/>
  <c r="C865" i="1"/>
  <c r="H865" i="1" s="1"/>
  <c r="G864" i="1"/>
  <c r="D864" i="1"/>
  <c r="C864" i="1"/>
  <c r="H864" i="1" s="1"/>
  <c r="G863" i="1"/>
  <c r="D863" i="1"/>
  <c r="C863" i="1"/>
  <c r="H863" i="1" s="1"/>
  <c r="D862" i="1"/>
  <c r="C862" i="1"/>
  <c r="H862" i="1" s="1"/>
  <c r="D861" i="1"/>
  <c r="C861" i="1"/>
  <c r="H861" i="1" s="1"/>
  <c r="G860" i="1"/>
  <c r="D860" i="1"/>
  <c r="C860" i="1"/>
  <c r="H860" i="1" s="1"/>
  <c r="G859" i="1"/>
  <c r="D859" i="1"/>
  <c r="C859" i="1"/>
  <c r="H859" i="1" s="1"/>
  <c r="D858" i="1"/>
  <c r="C858" i="1"/>
  <c r="H858" i="1" s="1"/>
  <c r="D857" i="1"/>
  <c r="C857" i="1"/>
  <c r="H857" i="1" s="1"/>
  <c r="G856" i="1"/>
  <c r="D856" i="1"/>
  <c r="C856" i="1"/>
  <c r="H856" i="1" s="1"/>
  <c r="G855" i="1"/>
  <c r="D855" i="1"/>
  <c r="C855" i="1"/>
  <c r="H855" i="1" s="1"/>
  <c r="D854" i="1"/>
  <c r="C854" i="1"/>
  <c r="H854" i="1" s="1"/>
  <c r="D853" i="1"/>
  <c r="C853" i="1"/>
  <c r="H853" i="1" s="1"/>
  <c r="G852" i="1"/>
  <c r="D852" i="1"/>
  <c r="C852" i="1"/>
  <c r="H852" i="1" s="1"/>
  <c r="G851" i="1"/>
  <c r="D851" i="1"/>
  <c r="C851" i="1"/>
  <c r="H851" i="1" s="1"/>
  <c r="D850" i="1"/>
  <c r="C850" i="1"/>
  <c r="H850" i="1" s="1"/>
  <c r="D849" i="1"/>
  <c r="C849" i="1"/>
  <c r="H849" i="1" s="1"/>
  <c r="G848" i="1"/>
  <c r="D848" i="1"/>
  <c r="C848" i="1"/>
  <c r="H848" i="1" s="1"/>
  <c r="G847" i="1"/>
  <c r="D847" i="1"/>
  <c r="C847" i="1"/>
  <c r="H847" i="1" s="1"/>
  <c r="D846" i="1"/>
  <c r="C846" i="1"/>
  <c r="H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G686" i="1" s="1"/>
  <c r="C686" i="1"/>
  <c r="D685" i="1"/>
  <c r="G685" i="1" s="1"/>
  <c r="C685" i="1"/>
  <c r="D684" i="1"/>
  <c r="G684" i="1" s="1"/>
  <c r="C684" i="1"/>
  <c r="D683" i="1"/>
  <c r="G683" i="1" s="1"/>
  <c r="C683" i="1"/>
  <c r="D682" i="1"/>
  <c r="G682" i="1" s="1"/>
  <c r="C682" i="1"/>
  <c r="D681" i="1"/>
  <c r="G681" i="1" s="1"/>
  <c r="C681" i="1"/>
  <c r="D680" i="1"/>
  <c r="G680" i="1" s="1"/>
  <c r="C680" i="1"/>
  <c r="D679" i="1"/>
  <c r="G679" i="1" s="1"/>
  <c r="C679" i="1"/>
  <c r="D678" i="1"/>
  <c r="G678" i="1" s="1"/>
  <c r="C678" i="1"/>
  <c r="D677" i="1"/>
  <c r="G677" i="1" s="1"/>
  <c r="C677" i="1"/>
  <c r="D676" i="1"/>
  <c r="G676" i="1" s="1"/>
  <c r="C676" i="1"/>
  <c r="D675" i="1"/>
  <c r="G675" i="1" s="1"/>
  <c r="C675" i="1"/>
  <c r="D674" i="1"/>
  <c r="G674" i="1" s="1"/>
  <c r="C674" i="1"/>
  <c r="D673" i="1"/>
  <c r="G673" i="1" s="1"/>
  <c r="C673" i="1"/>
  <c r="D672" i="1"/>
  <c r="G672" i="1" s="1"/>
  <c r="C672" i="1"/>
  <c r="D671" i="1"/>
  <c r="G671" i="1" s="1"/>
  <c r="C671" i="1"/>
  <c r="D670" i="1"/>
  <c r="C670" i="1"/>
  <c r="D669" i="1"/>
  <c r="G669" i="1" s="1"/>
  <c r="C669" i="1"/>
  <c r="D668" i="1"/>
  <c r="C668" i="1"/>
  <c r="D667" i="1"/>
  <c r="G667" i="1" s="1"/>
  <c r="C667" i="1"/>
  <c r="D666" i="1"/>
  <c r="G666" i="1" s="1"/>
  <c r="C666" i="1"/>
  <c r="D665" i="1"/>
  <c r="G665" i="1" s="1"/>
  <c r="C665" i="1"/>
  <c r="D664" i="1"/>
  <c r="G664" i="1" s="1"/>
  <c r="C664" i="1"/>
  <c r="D663" i="1"/>
  <c r="G663" i="1" s="1"/>
  <c r="C663" i="1"/>
  <c r="D662" i="1"/>
  <c r="G662" i="1" s="1"/>
  <c r="C662" i="1"/>
  <c r="D661" i="1"/>
  <c r="G661" i="1" s="1"/>
  <c r="C661" i="1"/>
  <c r="D660" i="1"/>
  <c r="G660" i="1" s="1"/>
  <c r="C660" i="1"/>
  <c r="D659" i="1"/>
  <c r="G659" i="1" s="1"/>
  <c r="C659" i="1"/>
  <c r="D658" i="1"/>
  <c r="G658" i="1" s="1"/>
  <c r="C658" i="1"/>
  <c r="D657" i="1"/>
  <c r="G657" i="1" s="1"/>
  <c r="C657" i="1"/>
  <c r="D656" i="1"/>
  <c r="G656" i="1" s="1"/>
  <c r="C656" i="1"/>
  <c r="D655" i="1"/>
  <c r="G655" i="1" s="1"/>
  <c r="C655" i="1"/>
  <c r="D654" i="1"/>
  <c r="G654" i="1" s="1"/>
  <c r="C654" i="1"/>
  <c r="D653" i="1"/>
  <c r="G653" i="1" s="1"/>
  <c r="C653" i="1"/>
  <c r="D652" i="1"/>
  <c r="G652" i="1" s="1"/>
  <c r="C652" i="1"/>
  <c r="D651" i="1"/>
  <c r="G651" i="1" s="1"/>
  <c r="C651" i="1"/>
  <c r="D650" i="1"/>
  <c r="G650" i="1" s="1"/>
  <c r="C650" i="1"/>
  <c r="D649" i="1"/>
  <c r="C649" i="1"/>
  <c r="D648" i="1"/>
  <c r="G648" i="1" s="1"/>
  <c r="C648" i="1"/>
  <c r="D647" i="1"/>
  <c r="G647" i="1" s="1"/>
  <c r="C647" i="1"/>
  <c r="D646" i="1"/>
  <c r="G646" i="1" s="1"/>
  <c r="C646" i="1"/>
  <c r="D645" i="1"/>
  <c r="C645" i="1"/>
  <c r="D644" i="1"/>
  <c r="C644" i="1"/>
  <c r="D643" i="1"/>
  <c r="C643" i="1"/>
  <c r="D642" i="1"/>
  <c r="C642" i="1"/>
  <c r="D641" i="1"/>
  <c r="C641" i="1"/>
  <c r="D632" i="1"/>
  <c r="G632" i="1" s="1"/>
  <c r="C632" i="1"/>
  <c r="D631" i="1"/>
  <c r="G631" i="1" s="1"/>
  <c r="C631" i="1"/>
  <c r="D628" i="1"/>
  <c r="G628" i="1" s="1"/>
  <c r="C628" i="1"/>
  <c r="D627" i="1"/>
  <c r="G627" i="1" s="1"/>
  <c r="C627" i="1"/>
  <c r="D626" i="1"/>
  <c r="G626" i="1" s="1"/>
  <c r="C626" i="1"/>
  <c r="D625" i="1"/>
  <c r="G625" i="1" s="1"/>
  <c r="C625" i="1"/>
  <c r="D624" i="1"/>
  <c r="G624" i="1" s="1"/>
  <c r="C624" i="1"/>
  <c r="D623" i="1"/>
  <c r="G623" i="1" s="1"/>
  <c r="C623" i="1"/>
  <c r="D622" i="1"/>
  <c r="G622" i="1" s="1"/>
  <c r="C622" i="1"/>
  <c r="D621" i="1"/>
  <c r="G621" i="1" s="1"/>
  <c r="C621" i="1"/>
  <c r="D620" i="1"/>
  <c r="G620" i="1" s="1"/>
  <c r="C620" i="1"/>
  <c r="D619" i="1"/>
  <c r="D618" i="1"/>
  <c r="G618" i="1" s="1"/>
  <c r="C618" i="1"/>
  <c r="D617" i="1"/>
  <c r="G617" i="1" s="1"/>
  <c r="C617" i="1"/>
  <c r="D616" i="1"/>
  <c r="G616" i="1" s="1"/>
  <c r="C616" i="1"/>
  <c r="D615" i="1"/>
  <c r="G615" i="1" s="1"/>
  <c r="C615" i="1"/>
  <c r="D614" i="1"/>
  <c r="G614" i="1" s="1"/>
  <c r="C614" i="1"/>
  <c r="D613" i="1"/>
  <c r="G613" i="1" s="1"/>
  <c r="C613" i="1"/>
  <c r="D612" i="1"/>
  <c r="G612" i="1" s="1"/>
  <c r="C612" i="1"/>
  <c r="D611" i="1"/>
  <c r="G611" i="1" s="1"/>
  <c r="C611" i="1"/>
  <c r="D610" i="1"/>
  <c r="G610" i="1" s="1"/>
  <c r="C610" i="1"/>
  <c r="D609" i="1"/>
  <c r="G609" i="1" s="1"/>
  <c r="C609" i="1"/>
  <c r="D608" i="1"/>
  <c r="G608" i="1" s="1"/>
  <c r="C608" i="1"/>
  <c r="D607" i="1"/>
  <c r="G607" i="1" s="1"/>
  <c r="C607" i="1"/>
  <c r="D606" i="1"/>
  <c r="G606" i="1" s="1"/>
  <c r="C606" i="1"/>
  <c r="D605" i="1"/>
  <c r="G605" i="1" s="1"/>
  <c r="C605" i="1"/>
  <c r="D604" i="1"/>
  <c r="G604" i="1" s="1"/>
  <c r="C604" i="1"/>
  <c r="D603" i="1"/>
  <c r="G603" i="1" s="1"/>
  <c r="C603" i="1"/>
  <c r="D602" i="1"/>
  <c r="G602" i="1" s="1"/>
  <c r="C602" i="1"/>
  <c r="D601" i="1"/>
  <c r="G601" i="1" s="1"/>
  <c r="C601" i="1"/>
  <c r="D600" i="1"/>
  <c r="G600" i="1" s="1"/>
  <c r="C600" i="1"/>
  <c r="D599" i="1"/>
  <c r="G599" i="1" s="1"/>
  <c r="C599" i="1"/>
  <c r="D598" i="1"/>
  <c r="G598" i="1" s="1"/>
  <c r="C598" i="1"/>
  <c r="D597" i="1"/>
  <c r="G597" i="1" s="1"/>
  <c r="C597" i="1"/>
  <c r="D596" i="1"/>
  <c r="G596" i="1" s="1"/>
  <c r="C596" i="1"/>
  <c r="D595" i="1"/>
  <c r="G595" i="1" s="1"/>
  <c r="C595" i="1"/>
  <c r="D594" i="1"/>
  <c r="G594" i="1" s="1"/>
  <c r="C594" i="1"/>
  <c r="D593" i="1"/>
  <c r="G593" i="1" s="1"/>
  <c r="C593" i="1"/>
  <c r="D592" i="1"/>
  <c r="G592" i="1" s="1"/>
  <c r="C592" i="1"/>
  <c r="D591" i="1"/>
  <c r="G591" i="1" s="1"/>
  <c r="C591" i="1"/>
  <c r="D590" i="1"/>
  <c r="G590" i="1" s="1"/>
  <c r="C590" i="1"/>
  <c r="D589" i="1"/>
  <c r="G589" i="1" s="1"/>
  <c r="C589" i="1"/>
  <c r="D588" i="1"/>
  <c r="G588" i="1" s="1"/>
  <c r="C588" i="1"/>
  <c r="C587" i="1"/>
  <c r="D586" i="1"/>
  <c r="G586" i="1" s="1"/>
  <c r="C586" i="1"/>
  <c r="D585" i="1"/>
  <c r="G585" i="1" s="1"/>
  <c r="C585" i="1"/>
  <c r="D584" i="1"/>
  <c r="G584" i="1" s="1"/>
  <c r="C584" i="1"/>
  <c r="D583" i="1"/>
  <c r="G583" i="1" s="1"/>
  <c r="C583" i="1"/>
  <c r="D582" i="1"/>
  <c r="G582" i="1" s="1"/>
  <c r="C582" i="1"/>
  <c r="D581" i="1"/>
  <c r="G581" i="1" s="1"/>
  <c r="C581" i="1"/>
  <c r="D580" i="1"/>
  <c r="G580" i="1" s="1"/>
  <c r="C580" i="1"/>
  <c r="D579" i="1"/>
  <c r="G579" i="1" s="1"/>
  <c r="C579" i="1"/>
  <c r="D578" i="1"/>
  <c r="G578" i="1" s="1"/>
  <c r="C578" i="1"/>
  <c r="D577" i="1"/>
  <c r="G577" i="1" s="1"/>
  <c r="C577" i="1"/>
  <c r="D576" i="1"/>
  <c r="G576" i="1" s="1"/>
  <c r="C576" i="1"/>
  <c r="D575" i="1"/>
  <c r="G575" i="1" s="1"/>
  <c r="C575" i="1"/>
  <c r="C574" i="1"/>
  <c r="D573" i="1"/>
  <c r="G573" i="1" s="1"/>
  <c r="C573" i="1"/>
  <c r="D572" i="1"/>
  <c r="G572" i="1" s="1"/>
  <c r="C572" i="1"/>
  <c r="D571" i="1"/>
  <c r="G571" i="1" s="1"/>
  <c r="C571" i="1"/>
  <c r="D570" i="1"/>
  <c r="G570" i="1" s="1"/>
  <c r="C570" i="1"/>
  <c r="D569" i="1"/>
  <c r="G569" i="1" s="1"/>
  <c r="C569" i="1"/>
  <c r="D568" i="1"/>
  <c r="G568" i="1" s="1"/>
  <c r="C568" i="1"/>
  <c r="D567" i="1"/>
  <c r="G567" i="1" s="1"/>
  <c r="C567" i="1"/>
  <c r="D566" i="1"/>
  <c r="G566" i="1" s="1"/>
  <c r="C566" i="1"/>
  <c r="D565" i="1"/>
  <c r="G565" i="1" s="1"/>
  <c r="C565" i="1"/>
  <c r="D564" i="1"/>
  <c r="G564" i="1" s="1"/>
  <c r="C564" i="1"/>
  <c r="D563" i="1"/>
  <c r="G563" i="1" s="1"/>
  <c r="C563" i="1"/>
  <c r="D562" i="1"/>
  <c r="G562" i="1" s="1"/>
  <c r="C562" i="1"/>
  <c r="D561" i="1"/>
  <c r="D560" i="1"/>
  <c r="G560" i="1" s="1"/>
  <c r="C560" i="1"/>
  <c r="D559" i="1"/>
  <c r="G559" i="1" s="1"/>
  <c r="C559" i="1"/>
  <c r="D558" i="1"/>
  <c r="G558" i="1" s="1"/>
  <c r="C558" i="1"/>
  <c r="D557" i="1"/>
  <c r="G557" i="1" s="1"/>
  <c r="C557" i="1"/>
  <c r="D556" i="1"/>
  <c r="G556" i="1" s="1"/>
  <c r="C556" i="1"/>
  <c r="D555" i="1"/>
  <c r="G555" i="1" s="1"/>
  <c r="C555" i="1"/>
  <c r="D554" i="1"/>
  <c r="G554" i="1" s="1"/>
  <c r="C554" i="1"/>
  <c r="D553" i="1"/>
  <c r="G553" i="1" s="1"/>
  <c r="C553" i="1"/>
  <c r="D552" i="1"/>
  <c r="G552" i="1" s="1"/>
  <c r="C552" i="1"/>
  <c r="D551" i="1"/>
  <c r="G551" i="1" s="1"/>
  <c r="C551" i="1"/>
  <c r="D550" i="1"/>
  <c r="G550" i="1" s="1"/>
  <c r="C550" i="1"/>
  <c r="D549" i="1"/>
  <c r="G549" i="1" s="1"/>
  <c r="C549" i="1"/>
  <c r="D548" i="1"/>
  <c r="G548" i="1" s="1"/>
  <c r="C548" i="1"/>
  <c r="D547" i="1"/>
  <c r="G547" i="1" s="1"/>
  <c r="C547" i="1"/>
  <c r="D546" i="1"/>
  <c r="G546" i="1" s="1"/>
  <c r="C546" i="1"/>
  <c r="D545" i="1"/>
  <c r="G545" i="1" s="1"/>
  <c r="C545" i="1"/>
  <c r="D544" i="1"/>
  <c r="G544" i="1" s="1"/>
  <c r="C544" i="1"/>
  <c r="D543" i="1"/>
  <c r="G543" i="1" s="1"/>
  <c r="C543" i="1"/>
  <c r="D542" i="1"/>
  <c r="G542" i="1" s="1"/>
  <c r="C542" i="1"/>
  <c r="D541" i="1"/>
  <c r="G541" i="1" s="1"/>
  <c r="C541" i="1"/>
  <c r="D540" i="1"/>
  <c r="G540" i="1" s="1"/>
  <c r="C540" i="1"/>
  <c r="D539" i="1"/>
  <c r="G539" i="1" s="1"/>
  <c r="C539" i="1"/>
  <c r="D538" i="1"/>
  <c r="G538" i="1" s="1"/>
  <c r="C538" i="1"/>
  <c r="D537" i="1"/>
  <c r="G537" i="1" s="1"/>
  <c r="C537" i="1"/>
  <c r="D536" i="1"/>
  <c r="G536" i="1" s="1"/>
  <c r="C536" i="1"/>
  <c r="D535" i="1"/>
  <c r="G535" i="1" s="1"/>
  <c r="C535" i="1"/>
  <c r="D534" i="1"/>
  <c r="G534" i="1" s="1"/>
  <c r="C534" i="1"/>
  <c r="D533" i="1"/>
  <c r="G533" i="1" s="1"/>
  <c r="C533" i="1"/>
  <c r="D532" i="1"/>
  <c r="G532" i="1" s="1"/>
  <c r="C532" i="1"/>
  <c r="D531" i="1"/>
  <c r="G531" i="1" s="1"/>
  <c r="C531" i="1"/>
  <c r="D530" i="1"/>
  <c r="G530" i="1" s="1"/>
  <c r="C530" i="1"/>
  <c r="D529" i="1"/>
  <c r="G529" i="1" s="1"/>
  <c r="C529" i="1"/>
  <c r="D528" i="1"/>
  <c r="G528" i="1" s="1"/>
  <c r="C528" i="1"/>
  <c r="D527" i="1"/>
  <c r="G527" i="1" s="1"/>
  <c r="C527" i="1"/>
  <c r="D526" i="1"/>
  <c r="G526" i="1" s="1"/>
  <c r="C526" i="1"/>
  <c r="D525" i="1"/>
  <c r="G525" i="1" s="1"/>
  <c r="C525" i="1"/>
  <c r="D524" i="1"/>
  <c r="G524" i="1" s="1"/>
  <c r="C524" i="1"/>
  <c r="D523" i="1"/>
  <c r="D521" i="1"/>
  <c r="G521" i="1" s="1"/>
  <c r="C521" i="1"/>
  <c r="D520" i="1"/>
  <c r="G520" i="1" s="1"/>
  <c r="C520" i="1"/>
  <c r="D519" i="1"/>
  <c r="G519" i="1" s="1"/>
  <c r="C519" i="1"/>
  <c r="D518" i="1"/>
  <c r="G518" i="1" s="1"/>
  <c r="C518" i="1"/>
  <c r="D517" i="1"/>
  <c r="G517" i="1" s="1"/>
  <c r="C517" i="1"/>
  <c r="D516" i="1"/>
  <c r="G516" i="1" s="1"/>
  <c r="C516" i="1"/>
  <c r="D515" i="1"/>
  <c r="G515" i="1" s="1"/>
  <c r="C515" i="1"/>
  <c r="D514" i="1"/>
  <c r="G514" i="1" s="1"/>
  <c r="C514" i="1"/>
  <c r="D513" i="1"/>
  <c r="G513" i="1" s="1"/>
  <c r="C513" i="1"/>
  <c r="D512" i="1"/>
  <c r="G512" i="1" s="1"/>
  <c r="C512" i="1"/>
  <c r="D511" i="1"/>
  <c r="G511" i="1" s="1"/>
  <c r="C511" i="1"/>
  <c r="D510" i="1"/>
  <c r="G510" i="1" s="1"/>
  <c r="C510" i="1"/>
  <c r="D508" i="1"/>
  <c r="G508" i="1" s="1"/>
  <c r="C508" i="1"/>
  <c r="D507" i="1"/>
  <c r="G507" i="1" s="1"/>
  <c r="C507" i="1"/>
  <c r="D506" i="1"/>
  <c r="G506" i="1" s="1"/>
  <c r="C506" i="1"/>
  <c r="D505" i="1"/>
  <c r="G505" i="1" s="1"/>
  <c r="C505" i="1"/>
  <c r="D504" i="1"/>
  <c r="G504" i="1" s="1"/>
  <c r="C504" i="1"/>
  <c r="D503" i="1"/>
  <c r="G503" i="1" s="1"/>
  <c r="C503" i="1"/>
  <c r="D502" i="1"/>
  <c r="G502" i="1" s="1"/>
  <c r="C502" i="1"/>
  <c r="D501" i="1"/>
  <c r="G501" i="1" s="1"/>
  <c r="C501" i="1"/>
  <c r="D500" i="1"/>
  <c r="G500" i="1" s="1"/>
  <c r="C500" i="1"/>
  <c r="D499" i="1"/>
  <c r="G499" i="1" s="1"/>
  <c r="C499" i="1"/>
  <c r="D498" i="1"/>
  <c r="G498" i="1" s="1"/>
  <c r="C498" i="1"/>
  <c r="D497" i="1"/>
  <c r="G497" i="1" s="1"/>
  <c r="C497" i="1"/>
  <c r="D496" i="1"/>
  <c r="G496" i="1" s="1"/>
  <c r="C496" i="1"/>
  <c r="D495" i="1"/>
  <c r="G495" i="1" s="1"/>
  <c r="C495" i="1"/>
  <c r="D494" i="1"/>
  <c r="G494" i="1" s="1"/>
  <c r="C494" i="1"/>
  <c r="D493" i="1"/>
  <c r="G493" i="1" s="1"/>
  <c r="C493" i="1"/>
  <c r="D492" i="1"/>
  <c r="G492" i="1" s="1"/>
  <c r="C492" i="1"/>
  <c r="D491" i="1"/>
  <c r="G491" i="1" s="1"/>
  <c r="C491" i="1"/>
  <c r="D490" i="1"/>
  <c r="G490" i="1" s="1"/>
  <c r="C490" i="1"/>
  <c r="D489" i="1"/>
  <c r="G489" i="1" s="1"/>
  <c r="C489" i="1"/>
  <c r="D488" i="1"/>
  <c r="G488" i="1" s="1"/>
  <c r="C488" i="1"/>
  <c r="D487" i="1"/>
  <c r="G487" i="1" s="1"/>
  <c r="C487" i="1"/>
  <c r="D486" i="1"/>
  <c r="G486" i="1" s="1"/>
  <c r="C486" i="1"/>
  <c r="D485" i="1"/>
  <c r="G485" i="1" s="1"/>
  <c r="C485" i="1"/>
  <c r="D484" i="1"/>
  <c r="G484" i="1" s="1"/>
  <c r="C484" i="1"/>
  <c r="D483" i="1"/>
  <c r="G483" i="1" s="1"/>
  <c r="C483" i="1"/>
  <c r="D482" i="1"/>
  <c r="G482" i="1" s="1"/>
  <c r="C482" i="1"/>
  <c r="D481" i="1"/>
  <c r="G481" i="1" s="1"/>
  <c r="C481" i="1"/>
  <c r="D480" i="1"/>
  <c r="G480" i="1" s="1"/>
  <c r="C480" i="1"/>
  <c r="D479" i="1"/>
  <c r="G479" i="1" s="1"/>
  <c r="C479" i="1"/>
  <c r="D478" i="1"/>
  <c r="D477" i="1"/>
  <c r="G477" i="1" s="1"/>
  <c r="C477" i="1"/>
  <c r="D476" i="1"/>
  <c r="G476" i="1" s="1"/>
  <c r="C476" i="1"/>
  <c r="D475" i="1"/>
  <c r="G475" i="1" s="1"/>
  <c r="C475" i="1"/>
  <c r="D474" i="1"/>
  <c r="G474" i="1" s="1"/>
  <c r="C474" i="1"/>
  <c r="D473" i="1"/>
  <c r="G473" i="1" s="1"/>
  <c r="C473" i="1"/>
  <c r="D472" i="1"/>
  <c r="G472" i="1" s="1"/>
  <c r="C472" i="1"/>
  <c r="D471" i="1"/>
  <c r="G471" i="1" s="1"/>
  <c r="C471" i="1"/>
  <c r="D470" i="1"/>
  <c r="G470" i="1" s="1"/>
  <c r="C470" i="1"/>
  <c r="D469" i="1"/>
  <c r="G469" i="1" s="1"/>
  <c r="C469" i="1"/>
  <c r="D468" i="1"/>
  <c r="G468" i="1" s="1"/>
  <c r="C468" i="1"/>
  <c r="D467" i="1"/>
  <c r="G467" i="1" s="1"/>
  <c r="C467" i="1"/>
  <c r="D466" i="1"/>
  <c r="D465" i="1"/>
  <c r="G465" i="1" s="1"/>
  <c r="C465" i="1"/>
  <c r="D464" i="1"/>
  <c r="G464" i="1" s="1"/>
  <c r="C464" i="1"/>
  <c r="D463" i="1"/>
  <c r="G463" i="1" s="1"/>
  <c r="C463" i="1"/>
  <c r="D462" i="1"/>
  <c r="G462" i="1" s="1"/>
  <c r="C462" i="1"/>
  <c r="D461" i="1"/>
  <c r="G461" i="1" s="1"/>
  <c r="C461" i="1"/>
  <c r="D460" i="1"/>
  <c r="G460" i="1" s="1"/>
  <c r="C460" i="1"/>
  <c r="D459" i="1"/>
  <c r="G459" i="1" s="1"/>
  <c r="C459" i="1"/>
  <c r="D458" i="1"/>
  <c r="G458" i="1" s="1"/>
  <c r="C458" i="1"/>
  <c r="D457" i="1"/>
  <c r="G457" i="1" s="1"/>
  <c r="C457" i="1"/>
  <c r="D456" i="1"/>
  <c r="G456" i="1" s="1"/>
  <c r="C456" i="1"/>
  <c r="D455" i="1"/>
  <c r="G455" i="1" s="1"/>
  <c r="C455" i="1"/>
  <c r="D454" i="1"/>
  <c r="G454" i="1" s="1"/>
  <c r="C454" i="1"/>
  <c r="D453" i="1"/>
  <c r="D452" i="1"/>
  <c r="G452" i="1" s="1"/>
  <c r="C452" i="1"/>
  <c r="D451" i="1"/>
  <c r="G451" i="1" s="1"/>
  <c r="C451" i="1"/>
  <c r="D450" i="1"/>
  <c r="G450" i="1" s="1"/>
  <c r="C450" i="1"/>
  <c r="D449" i="1"/>
  <c r="G449" i="1" s="1"/>
  <c r="C449" i="1"/>
  <c r="D448" i="1"/>
  <c r="G448" i="1" s="1"/>
  <c r="C448" i="1"/>
  <c r="D447" i="1"/>
  <c r="G447" i="1" s="1"/>
  <c r="C447" i="1"/>
  <c r="D446" i="1"/>
  <c r="G446" i="1" s="1"/>
  <c r="C446" i="1"/>
  <c r="D445" i="1"/>
  <c r="G445" i="1" s="1"/>
  <c r="C445" i="1"/>
  <c r="D444" i="1"/>
  <c r="G444" i="1" s="1"/>
  <c r="C444" i="1"/>
  <c r="D443" i="1"/>
  <c r="G443" i="1" s="1"/>
  <c r="C443" i="1"/>
  <c r="D442" i="1"/>
  <c r="G442" i="1" s="1"/>
  <c r="C442" i="1"/>
  <c r="D441" i="1"/>
  <c r="G441" i="1" s="1"/>
  <c r="C441" i="1"/>
  <c r="D440" i="1"/>
  <c r="G440" i="1" s="1"/>
  <c r="C440" i="1"/>
  <c r="D439" i="1"/>
  <c r="G439" i="1" s="1"/>
  <c r="C439" i="1"/>
  <c r="D438" i="1"/>
  <c r="G438" i="1" s="1"/>
  <c r="C438" i="1"/>
  <c r="D437" i="1"/>
  <c r="G437" i="1" s="1"/>
  <c r="C437" i="1"/>
  <c r="D436" i="1"/>
  <c r="G436" i="1" s="1"/>
  <c r="C436" i="1"/>
  <c r="D435" i="1"/>
  <c r="G435" i="1" s="1"/>
  <c r="C435" i="1"/>
  <c r="D434" i="1"/>
  <c r="G434" i="1" s="1"/>
  <c r="C434" i="1"/>
  <c r="D433" i="1"/>
  <c r="G433" i="1" s="1"/>
  <c r="C433" i="1"/>
  <c r="D432" i="1"/>
  <c r="G432" i="1" s="1"/>
  <c r="C432" i="1"/>
  <c r="D431" i="1"/>
  <c r="G431" i="1" s="1"/>
  <c r="C431" i="1"/>
  <c r="D430" i="1"/>
  <c r="G430" i="1" s="1"/>
  <c r="C430" i="1"/>
  <c r="D429" i="1"/>
  <c r="G429" i="1" s="1"/>
  <c r="C429" i="1"/>
  <c r="D428" i="1"/>
  <c r="G428" i="1" s="1"/>
  <c r="C428" i="1"/>
  <c r="D427" i="1"/>
  <c r="G427" i="1" s="1"/>
  <c r="C427" i="1"/>
  <c r="D426" i="1"/>
  <c r="G426" i="1" s="1"/>
  <c r="C426" i="1"/>
  <c r="D425" i="1"/>
  <c r="G425" i="1" s="1"/>
  <c r="C425" i="1"/>
  <c r="D424" i="1"/>
  <c r="G424" i="1" s="1"/>
  <c r="C424" i="1"/>
  <c r="D423" i="1"/>
  <c r="G423" i="1" s="1"/>
  <c r="C423" i="1"/>
  <c r="D422" i="1"/>
  <c r="G422" i="1" s="1"/>
  <c r="C422" i="1"/>
  <c r="D421" i="1"/>
  <c r="G421" i="1" s="1"/>
  <c r="C421" i="1"/>
  <c r="D420" i="1"/>
  <c r="G420" i="1" s="1"/>
  <c r="C420" i="1"/>
  <c r="D419" i="1"/>
  <c r="G419" i="1" s="1"/>
  <c r="C419" i="1"/>
  <c r="D418" i="1"/>
  <c r="G418" i="1" s="1"/>
  <c r="C418" i="1"/>
  <c r="D417" i="1"/>
  <c r="G417" i="1" s="1"/>
  <c r="C417" i="1"/>
  <c r="D416" i="1"/>
  <c r="G416" i="1" s="1"/>
  <c r="C416" i="1"/>
  <c r="D415" i="1"/>
  <c r="D413" i="1"/>
  <c r="G413" i="1" s="1"/>
  <c r="C413" i="1"/>
  <c r="D412" i="1"/>
  <c r="C412" i="1"/>
  <c r="D411" i="1"/>
  <c r="C411" i="1"/>
  <c r="D406" i="1"/>
  <c r="G406" i="1" s="1"/>
  <c r="C406" i="1"/>
  <c r="D405" i="1"/>
  <c r="G405" i="1" s="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H354" i="1"/>
  <c r="D354" i="1"/>
  <c r="G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G346" i="1"/>
  <c r="D346" i="1"/>
  <c r="H346" i="1" s="1"/>
  <c r="C346" i="1"/>
  <c r="D344" i="1"/>
  <c r="H344" i="1" s="1"/>
  <c r="C344" i="1"/>
  <c r="D343" i="1"/>
  <c r="H343" i="1" s="1"/>
  <c r="C343" i="1"/>
  <c r="D342" i="1"/>
  <c r="H342" i="1" s="1"/>
  <c r="C342" i="1"/>
  <c r="G342" i="1" s="1"/>
  <c r="D341" i="1"/>
  <c r="H341" i="1" s="1"/>
  <c r="C341" i="1"/>
  <c r="G341" i="1" s="1"/>
  <c r="D340" i="1"/>
  <c r="H340" i="1" s="1"/>
  <c r="C340" i="1"/>
  <c r="G340" i="1" s="1"/>
  <c r="D339" i="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C308" i="1"/>
  <c r="D307" i="1"/>
  <c r="C307"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G290" i="1" s="1"/>
  <c r="D289" i="1"/>
  <c r="H289" i="1" s="1"/>
  <c r="C289" i="1"/>
  <c r="G289" i="1" s="1"/>
  <c r="D288" i="1"/>
  <c r="C288" i="1"/>
  <c r="G288" i="1" s="1"/>
  <c r="D284" i="1"/>
  <c r="H284" i="1" s="1"/>
  <c r="C284" i="1"/>
  <c r="G284" i="1" s="1"/>
  <c r="D283" i="1"/>
  <c r="H283" i="1" s="1"/>
  <c r="C283" i="1"/>
  <c r="G283" i="1" s="1"/>
  <c r="D282" i="1"/>
  <c r="H282" i="1" s="1"/>
  <c r="C282" i="1"/>
  <c r="G282" i="1" s="1"/>
  <c r="D281" i="1"/>
  <c r="H281" i="1" s="1"/>
  <c r="C281" i="1"/>
  <c r="G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D262" i="1"/>
  <c r="C262" i="1"/>
  <c r="H262" i="1" s="1"/>
  <c r="D261" i="1"/>
  <c r="C261" i="1"/>
  <c r="H261" i="1" s="1"/>
  <c r="D260" i="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G235" i="1" s="1"/>
  <c r="C235" i="1"/>
  <c r="H235" i="1" s="1"/>
  <c r="D234" i="1"/>
  <c r="G234" i="1" s="1"/>
  <c r="C234" i="1"/>
  <c r="H234" i="1" s="1"/>
  <c r="D233" i="1"/>
  <c r="G233" i="1" s="1"/>
  <c r="C233" i="1"/>
  <c r="H233" i="1" s="1"/>
  <c r="D232" i="1"/>
  <c r="G232" i="1" s="1"/>
  <c r="C232" i="1"/>
  <c r="H232" i="1" s="1"/>
  <c r="D231" i="1"/>
  <c r="G231" i="1" s="1"/>
  <c r="C231" i="1"/>
  <c r="H231" i="1" s="1"/>
  <c r="D230" i="1"/>
  <c r="G230" i="1" s="1"/>
  <c r="C230" i="1"/>
  <c r="H230" i="1" s="1"/>
  <c r="D229" i="1"/>
  <c r="G229" i="1" s="1"/>
  <c r="C229" i="1"/>
  <c r="H229" i="1" s="1"/>
  <c r="D228" i="1"/>
  <c r="G228" i="1" s="1"/>
  <c r="C228" i="1"/>
  <c r="H228" i="1" s="1"/>
  <c r="D227" i="1"/>
  <c r="G227" i="1" s="1"/>
  <c r="C227" i="1"/>
  <c r="H227" i="1" s="1"/>
  <c r="D226" i="1"/>
  <c r="G226" i="1" s="1"/>
  <c r="C226" i="1"/>
  <c r="H226" i="1" s="1"/>
  <c r="D225" i="1"/>
  <c r="G225" i="1" s="1"/>
  <c r="C225" i="1"/>
  <c r="H225" i="1" s="1"/>
  <c r="D224" i="1"/>
  <c r="G224" i="1" s="1"/>
  <c r="C224" i="1"/>
  <c r="H224" i="1" s="1"/>
  <c r="D223" i="1"/>
  <c r="G223" i="1" s="1"/>
  <c r="C223" i="1"/>
  <c r="H223" i="1" s="1"/>
  <c r="D222" i="1"/>
  <c r="G222" i="1" s="1"/>
  <c r="C222" i="1"/>
  <c r="H222" i="1" s="1"/>
  <c r="D221" i="1"/>
  <c r="G221" i="1" s="1"/>
  <c r="C221" i="1"/>
  <c r="H221" i="1" s="1"/>
  <c r="D220" i="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G211" i="1" s="1"/>
  <c r="C211" i="1"/>
  <c r="H211" i="1" s="1"/>
  <c r="D210" i="1"/>
  <c r="G210" i="1" s="1"/>
  <c r="C210" i="1"/>
  <c r="D209" i="1"/>
  <c r="C209" i="1"/>
  <c r="H209" i="1" s="1"/>
  <c r="D208" i="1"/>
  <c r="G208" i="1" s="1"/>
  <c r="C208" i="1"/>
  <c r="H208" i="1" s="1"/>
  <c r="D207" i="1"/>
  <c r="C207" i="1"/>
  <c r="H207" i="1" s="1"/>
  <c r="D206" i="1"/>
  <c r="C206" i="1"/>
  <c r="H206" i="1" s="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G198" i="1" s="1"/>
  <c r="C198" i="1"/>
  <c r="H198" i="1" s="1"/>
  <c r="D197" i="1"/>
  <c r="G197" i="1" s="1"/>
  <c r="C197" i="1"/>
  <c r="H197" i="1" s="1"/>
  <c r="D196" i="1"/>
  <c r="G196" i="1" s="1"/>
  <c r="C196" i="1"/>
  <c r="H196" i="1" s="1"/>
  <c r="D195" i="1"/>
  <c r="G195" i="1" s="1"/>
  <c r="C195" i="1"/>
  <c r="H195" i="1" s="1"/>
  <c r="D194" i="1"/>
  <c r="G194" i="1" s="1"/>
  <c r="C194" i="1"/>
  <c r="H194" i="1" s="1"/>
  <c r="D193" i="1"/>
  <c r="G193" i="1" s="1"/>
  <c r="C193" i="1"/>
  <c r="H193" i="1" s="1"/>
  <c r="D191" i="1"/>
  <c r="C191" i="1"/>
  <c r="H191" i="1" s="1"/>
  <c r="D190" i="1"/>
  <c r="C190" i="1"/>
  <c r="H190" i="1" s="1"/>
  <c r="D189" i="1"/>
  <c r="C189" i="1"/>
  <c r="H189" i="1" s="1"/>
  <c r="D188" i="1"/>
  <c r="C188" i="1"/>
  <c r="H188" i="1" s="1"/>
  <c r="D187" i="1"/>
  <c r="C187" i="1"/>
  <c r="H187" i="1" s="1"/>
  <c r="D186" i="1"/>
  <c r="C186" i="1"/>
  <c r="H186" i="1" s="1"/>
  <c r="D185" i="1"/>
  <c r="G185" i="1" s="1"/>
  <c r="C185" i="1"/>
  <c r="H185" i="1" s="1"/>
  <c r="D184" i="1"/>
  <c r="C184" i="1"/>
  <c r="H184" i="1" s="1"/>
  <c r="D183" i="1"/>
  <c r="G183" i="1" s="1"/>
  <c r="C183" i="1"/>
  <c r="D182" i="1"/>
  <c r="C182" i="1"/>
  <c r="H182" i="1" s="1"/>
  <c r="D181" i="1"/>
  <c r="C181" i="1"/>
  <c r="H181" i="1" s="1"/>
  <c r="D180" i="1"/>
  <c r="C180" i="1"/>
  <c r="H180" i="1" s="1"/>
  <c r="D179" i="1"/>
  <c r="C179" i="1"/>
  <c r="H179" i="1" s="1"/>
  <c r="D178" i="1"/>
  <c r="G178" i="1" s="1"/>
  <c r="C178" i="1"/>
  <c r="H178" i="1" s="1"/>
  <c r="D177" i="1"/>
  <c r="C177" i="1"/>
  <c r="H177" i="1" s="1"/>
  <c r="D176" i="1"/>
  <c r="C176" i="1"/>
  <c r="H176" i="1" s="1"/>
  <c r="D175" i="1"/>
  <c r="C175" i="1"/>
  <c r="H175" i="1" s="1"/>
  <c r="D174" i="1"/>
  <c r="C174" i="1"/>
  <c r="H174" i="1" s="1"/>
  <c r="D173" i="1"/>
  <c r="D172" i="1"/>
  <c r="G172" i="1" s="1"/>
  <c r="C172" i="1"/>
  <c r="H172" i="1" s="1"/>
  <c r="D171" i="1"/>
  <c r="G171" i="1" s="1"/>
  <c r="C171" i="1"/>
  <c r="H171" i="1" s="1"/>
  <c r="D170" i="1"/>
  <c r="G170" i="1" s="1"/>
  <c r="C170" i="1"/>
  <c r="H170" i="1" s="1"/>
  <c r="D169" i="1"/>
  <c r="C169" i="1"/>
  <c r="H169" i="1" s="1"/>
  <c r="D168" i="1"/>
  <c r="G168" i="1" s="1"/>
  <c r="C168" i="1"/>
  <c r="H168" i="1" s="1"/>
  <c r="D167" i="1"/>
  <c r="C167" i="1"/>
  <c r="H167" i="1" s="1"/>
  <c r="D166" i="1"/>
  <c r="C166" i="1"/>
  <c r="H166" i="1" s="1"/>
  <c r="D165" i="1"/>
  <c r="C165" i="1"/>
  <c r="H165" i="1" s="1"/>
  <c r="D164" i="1"/>
  <c r="G164" i="1" s="1"/>
  <c r="C164" i="1"/>
  <c r="H164" i="1" s="1"/>
  <c r="D163" i="1"/>
  <c r="G163" i="1" s="1"/>
  <c r="C163" i="1"/>
  <c r="H163" i="1" s="1"/>
  <c r="D162" i="1"/>
  <c r="C162" i="1"/>
  <c r="H162" i="1" s="1"/>
  <c r="D161" i="1"/>
  <c r="C161" i="1"/>
  <c r="H161" i="1" s="1"/>
  <c r="D160" i="1"/>
  <c r="C160" i="1"/>
  <c r="H160" i="1" s="1"/>
  <c r="D158" i="1"/>
  <c r="G158" i="1" s="1"/>
  <c r="C158" i="1"/>
  <c r="H158" i="1" s="1"/>
  <c r="D157" i="1"/>
  <c r="C157" i="1"/>
  <c r="H157" i="1" s="1"/>
  <c r="D156" i="1"/>
  <c r="G156" i="1" s="1"/>
  <c r="C156" i="1"/>
  <c r="H156" i="1" s="1"/>
  <c r="D155" i="1"/>
  <c r="C155" i="1"/>
  <c r="H155" i="1" s="1"/>
  <c r="D154" i="1"/>
  <c r="G154" i="1" s="1"/>
  <c r="C154" i="1"/>
  <c r="H154" i="1" s="1"/>
  <c r="D153" i="1"/>
  <c r="G153" i="1" s="1"/>
  <c r="C153" i="1"/>
  <c r="H153" i="1" s="1"/>
  <c r="D152" i="1"/>
  <c r="G152" i="1" s="1"/>
  <c r="C152" i="1"/>
  <c r="H152" i="1" s="1"/>
  <c r="D151" i="1"/>
  <c r="G151" i="1" s="1"/>
  <c r="C151" i="1"/>
  <c r="H151" i="1" s="1"/>
  <c r="D150" i="1"/>
  <c r="C150" i="1"/>
  <c r="H150" i="1" s="1"/>
  <c r="D149" i="1"/>
  <c r="C149" i="1"/>
  <c r="H149" i="1" s="1"/>
  <c r="D146" i="1"/>
  <c r="C146" i="1"/>
  <c r="H146" i="1" s="1"/>
  <c r="D145" i="1"/>
  <c r="G145" i="1" s="1"/>
  <c r="C145" i="1"/>
  <c r="H145" i="1" s="1"/>
  <c r="D144" i="1"/>
  <c r="G144" i="1" s="1"/>
  <c r="C144" i="1"/>
  <c r="H144" i="1" s="1"/>
  <c r="D143" i="1"/>
  <c r="G143" i="1" s="1"/>
  <c r="C143" i="1"/>
  <c r="H143" i="1" s="1"/>
  <c r="D142" i="1"/>
  <c r="G142" i="1" s="1"/>
  <c r="C142" i="1"/>
  <c r="H142" i="1" s="1"/>
  <c r="D141" i="1"/>
  <c r="G141" i="1" s="1"/>
  <c r="C141" i="1"/>
  <c r="H141" i="1" s="1"/>
  <c r="D140" i="1"/>
  <c r="G140" i="1" s="1"/>
  <c r="C140" i="1"/>
  <c r="H140" i="1" s="1"/>
  <c r="D139" i="1"/>
  <c r="G139" i="1" s="1"/>
  <c r="C139" i="1"/>
  <c r="H139" i="1" s="1"/>
  <c r="D138" i="1"/>
  <c r="G138" i="1" s="1"/>
  <c r="C138" i="1"/>
  <c r="H138" i="1" s="1"/>
  <c r="D137" i="1"/>
  <c r="G137" i="1" s="1"/>
  <c r="C137" i="1"/>
  <c r="H137" i="1" s="1"/>
  <c r="D136" i="1"/>
  <c r="G136" i="1" s="1"/>
  <c r="C136" i="1"/>
  <c r="H136" i="1" s="1"/>
  <c r="D135" i="1"/>
  <c r="D134" i="1"/>
  <c r="G134" i="1" s="1"/>
  <c r="C134" i="1"/>
  <c r="H134" i="1" s="1"/>
  <c r="D133" i="1"/>
  <c r="G133" i="1" s="1"/>
  <c r="C133" i="1"/>
  <c r="H133" i="1" s="1"/>
  <c r="D132" i="1"/>
  <c r="C132" i="1"/>
  <c r="H132" i="1" s="1"/>
  <c r="D131" i="1"/>
  <c r="C131" i="1"/>
  <c r="H131" i="1" s="1"/>
  <c r="D130" i="1"/>
  <c r="C130" i="1"/>
  <c r="H130" i="1" s="1"/>
  <c r="D129" i="1"/>
  <c r="C129" i="1"/>
  <c r="H129" i="1" s="1"/>
  <c r="D128" i="1"/>
  <c r="G128" i="1" s="1"/>
  <c r="C128" i="1"/>
  <c r="H128" i="1" s="1"/>
  <c r="D127" i="1"/>
  <c r="G127" i="1" s="1"/>
  <c r="C127" i="1"/>
  <c r="H127" i="1" s="1"/>
  <c r="D126" i="1"/>
  <c r="G126" i="1" s="1"/>
  <c r="C126" i="1"/>
  <c r="H126" i="1" s="1"/>
  <c r="D125" i="1"/>
  <c r="G125" i="1" s="1"/>
  <c r="C125" i="1"/>
  <c r="H125" i="1" s="1"/>
  <c r="D124" i="1"/>
  <c r="G124" i="1" s="1"/>
  <c r="C124" i="1"/>
  <c r="H124" i="1" s="1"/>
  <c r="D123" i="1"/>
  <c r="C123" i="1"/>
  <c r="H123" i="1" s="1"/>
  <c r="D122" i="1"/>
  <c r="G122" i="1" s="1"/>
  <c r="C122" i="1"/>
  <c r="H122" i="1" s="1"/>
  <c r="D121" i="1"/>
  <c r="C121" i="1"/>
  <c r="H121" i="1" s="1"/>
  <c r="D120" i="1"/>
  <c r="C120" i="1"/>
  <c r="H120" i="1" s="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D113" i="1"/>
  <c r="G113" i="1" s="1"/>
  <c r="C113" i="1"/>
  <c r="H113" i="1" s="1"/>
  <c r="D112" i="1"/>
  <c r="G112" i="1" s="1"/>
  <c r="C112" i="1"/>
  <c r="H112" i="1" s="1"/>
  <c r="D111" i="1"/>
  <c r="G111" i="1" s="1"/>
  <c r="C111" i="1"/>
  <c r="H111" i="1" s="1"/>
  <c r="D110" i="1"/>
  <c r="G110" i="1" s="1"/>
  <c r="C110" i="1"/>
  <c r="H110" i="1" s="1"/>
  <c r="D109" i="1"/>
  <c r="G109" i="1" s="1"/>
  <c r="C109" i="1"/>
  <c r="H109" i="1" s="1"/>
  <c r="D108" i="1"/>
  <c r="G108" i="1" s="1"/>
  <c r="C108" i="1"/>
  <c r="H108" i="1" s="1"/>
  <c r="D107" i="1"/>
  <c r="G107" i="1" s="1"/>
  <c r="C107" i="1"/>
  <c r="H107" i="1" s="1"/>
  <c r="D106" i="1"/>
  <c r="G106" i="1" s="1"/>
  <c r="C106" i="1"/>
  <c r="H106" i="1" s="1"/>
  <c r="D105" i="1"/>
  <c r="G105" i="1" s="1"/>
  <c r="C105" i="1"/>
  <c r="H105" i="1" s="1"/>
  <c r="D104" i="1"/>
  <c r="G104" i="1" s="1"/>
  <c r="C104" i="1"/>
  <c r="H104" i="1" s="1"/>
  <c r="D103" i="1"/>
  <c r="G103" i="1" s="1"/>
  <c r="C103" i="1"/>
  <c r="H103" i="1" s="1"/>
  <c r="D102" i="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D85" i="1"/>
  <c r="G85" i="1" s="1"/>
  <c r="C85" i="1"/>
  <c r="D84" i="1"/>
  <c r="G84" i="1" s="1"/>
  <c r="C84" i="1"/>
  <c r="D83" i="1"/>
  <c r="G83" i="1" s="1"/>
  <c r="C83" i="1"/>
  <c r="D82" i="1"/>
  <c r="G82" i="1" s="1"/>
  <c r="C82" i="1"/>
  <c r="D81" i="1"/>
  <c r="C81" i="1"/>
  <c r="D80" i="1"/>
  <c r="G80" i="1" s="1"/>
  <c r="C80" i="1"/>
  <c r="D79" i="1"/>
  <c r="C79" i="1"/>
  <c r="D78" i="1"/>
  <c r="D77" i="1"/>
  <c r="G77" i="1" s="1"/>
  <c r="C77" i="1"/>
  <c r="H77" i="1" s="1"/>
  <c r="D76" i="1"/>
  <c r="C76" i="1"/>
  <c r="H76" i="1" s="1"/>
  <c r="D75" i="1"/>
  <c r="G75" i="1" s="1"/>
  <c r="C75" i="1"/>
  <c r="H75" i="1" s="1"/>
  <c r="D74" i="1"/>
  <c r="G74" i="1" s="1"/>
  <c r="C74" i="1"/>
  <c r="H74" i="1" s="1"/>
  <c r="D73" i="1"/>
  <c r="C73" i="1"/>
  <c r="G72" i="1"/>
  <c r="D72" i="1"/>
  <c r="C72" i="1"/>
  <c r="H72" i="1" s="1"/>
  <c r="D71" i="1"/>
  <c r="C71" i="1"/>
  <c r="D70" i="1"/>
  <c r="C70" i="1"/>
  <c r="H70" i="1" s="1"/>
  <c r="D69" i="1"/>
  <c r="G69" i="1" s="1"/>
  <c r="C69" i="1"/>
  <c r="G68" i="1"/>
  <c r="D68" i="1"/>
  <c r="C68" i="1"/>
  <c r="H68" i="1" s="1"/>
  <c r="D67" i="1"/>
  <c r="G67" i="1" s="1"/>
  <c r="C67" i="1"/>
  <c r="D66" i="1"/>
  <c r="G66" i="1" s="1"/>
  <c r="C66" i="1"/>
  <c r="H66" i="1" s="1"/>
  <c r="D65" i="1"/>
  <c r="G65" i="1" s="1"/>
  <c r="C65" i="1"/>
  <c r="D64" i="1"/>
  <c r="C64" i="1"/>
  <c r="H64" i="1" s="1"/>
  <c r="D63" i="1"/>
  <c r="G63" i="1" s="1"/>
  <c r="C63" i="1"/>
  <c r="G62" i="1"/>
  <c r="D62" i="1"/>
  <c r="C62" i="1"/>
  <c r="H62" i="1" s="1"/>
  <c r="D61" i="1"/>
  <c r="G61" i="1" s="1"/>
  <c r="C61" i="1"/>
  <c r="G60" i="1"/>
  <c r="D60" i="1"/>
  <c r="C60" i="1"/>
  <c r="H60" i="1" s="1"/>
  <c r="D59" i="1"/>
  <c r="G59" i="1" s="1"/>
  <c r="C59" i="1"/>
  <c r="G58" i="1"/>
  <c r="D58" i="1"/>
  <c r="C58" i="1"/>
  <c r="H58" i="1" s="1"/>
  <c r="D57" i="1"/>
  <c r="G57" i="1" s="1"/>
  <c r="C57" i="1"/>
  <c r="D56" i="1"/>
  <c r="C56" i="1"/>
  <c r="H56" i="1" s="1"/>
  <c r="D55" i="1"/>
  <c r="C55" i="1"/>
  <c r="D54" i="1"/>
  <c r="C54" i="1"/>
  <c r="H54" i="1" s="1"/>
  <c r="D53" i="1"/>
  <c r="G53" i="1" s="1"/>
  <c r="C53" i="1"/>
  <c r="D52" i="1"/>
  <c r="C52" i="1"/>
  <c r="H52" i="1" s="1"/>
  <c r="D51" i="1"/>
  <c r="C51" i="1"/>
  <c r="G50" i="1"/>
  <c r="D50" i="1"/>
  <c r="C50" i="1"/>
  <c r="H50" i="1" s="1"/>
  <c r="D49" i="1"/>
  <c r="G49" i="1" s="1"/>
  <c r="C49" i="1"/>
  <c r="D48" i="1"/>
  <c r="C48" i="1"/>
  <c r="D47" i="1"/>
  <c r="C47" i="1"/>
  <c r="D45" i="1"/>
  <c r="G45" i="1" s="1"/>
  <c r="C45" i="1"/>
  <c r="D44" i="1"/>
  <c r="C44" i="1"/>
  <c r="H44" i="1" s="1"/>
  <c r="D43" i="1"/>
  <c r="C43" i="1"/>
  <c r="G42" i="1"/>
  <c r="D42" i="1"/>
  <c r="C42" i="1"/>
  <c r="H42" i="1" s="1"/>
  <c r="D41" i="1"/>
  <c r="G41" i="1" s="1"/>
  <c r="C41" i="1"/>
  <c r="D40" i="1"/>
  <c r="C40" i="1"/>
  <c r="H40" i="1" s="1"/>
  <c r="D39" i="1"/>
  <c r="C39" i="1"/>
  <c r="G38" i="1"/>
  <c r="D38" i="1"/>
  <c r="C38" i="1"/>
  <c r="H38" i="1" s="1"/>
  <c r="D37" i="1"/>
  <c r="G37" i="1" s="1"/>
  <c r="C37" i="1"/>
  <c r="D36" i="1"/>
  <c r="C36" i="1"/>
  <c r="H36" i="1" s="1"/>
  <c r="D35" i="1"/>
  <c r="C35" i="1"/>
  <c r="G34" i="1"/>
  <c r="D34" i="1"/>
  <c r="C34" i="1"/>
  <c r="H34" i="1" s="1"/>
  <c r="D33" i="1"/>
  <c r="G33" i="1" s="1"/>
  <c r="C33" i="1"/>
  <c r="D32" i="1"/>
  <c r="C32" i="1"/>
  <c r="H32" i="1" s="1"/>
  <c r="D31" i="1"/>
  <c r="C31" i="1"/>
  <c r="G30" i="1"/>
  <c r="D30" i="1"/>
  <c r="C30" i="1"/>
  <c r="H30" i="1" s="1"/>
  <c r="D29" i="1"/>
  <c r="G29" i="1" s="1"/>
  <c r="C29" i="1"/>
  <c r="D28" i="1"/>
  <c r="C28" i="1"/>
  <c r="H28" i="1" s="1"/>
  <c r="D27" i="1"/>
  <c r="C27" i="1"/>
  <c r="G26" i="1"/>
  <c r="D26" i="1"/>
  <c r="C26" i="1"/>
  <c r="H26" i="1" s="1"/>
  <c r="D25" i="1"/>
  <c r="G25" i="1" s="1"/>
  <c r="C25" i="1"/>
  <c r="D24" i="1"/>
  <c r="C24" i="1"/>
  <c r="H24" i="1" s="1"/>
  <c r="D23" i="1"/>
  <c r="C23" i="1"/>
  <c r="G22" i="1"/>
  <c r="D22" i="1"/>
  <c r="C22" i="1"/>
  <c r="H22" i="1" s="1"/>
  <c r="D21" i="1"/>
  <c r="G21" i="1" s="1"/>
  <c r="C21" i="1"/>
  <c r="D20" i="1"/>
  <c r="C20" i="1"/>
  <c r="H20" i="1" s="1"/>
  <c r="D19" i="1"/>
  <c r="C19" i="1"/>
  <c r="G18" i="1"/>
  <c r="D18" i="1"/>
  <c r="C18" i="1"/>
  <c r="H18" i="1" s="1"/>
  <c r="D17" i="1"/>
  <c r="G17" i="1" s="1"/>
  <c r="C17" i="1"/>
  <c r="D16" i="1"/>
  <c r="C16" i="1"/>
  <c r="H16" i="1" s="1"/>
  <c r="D15" i="1"/>
  <c r="C15" i="1"/>
  <c r="G14" i="1"/>
  <c r="D14" i="1"/>
  <c r="C14" i="1"/>
  <c r="H14" i="1" s="1"/>
  <c r="D13" i="1"/>
  <c r="G13" i="1" s="1"/>
  <c r="C13" i="1"/>
  <c r="D12" i="1"/>
  <c r="C12" i="1"/>
  <c r="H12" i="1" s="1"/>
  <c r="D11" i="1"/>
  <c r="C11" i="1"/>
  <c r="G10" i="1"/>
  <c r="D10" i="1"/>
  <c r="C10" i="1"/>
  <c r="H10" i="1" s="1"/>
  <c r="D9" i="1"/>
  <c r="G9" i="1" s="1"/>
  <c r="C9" i="1"/>
  <c r="D8" i="1"/>
  <c r="C8" i="1"/>
  <c r="H8" i="1" s="1"/>
  <c r="D7" i="1"/>
  <c r="C7" i="1"/>
  <c r="H6" i="1"/>
  <c r="D6" i="1"/>
  <c r="C6" i="1"/>
  <c r="G6" i="1" s="1"/>
  <c r="D5" i="1"/>
  <c r="C5" i="1"/>
  <c r="G5" i="1" s="1"/>
  <c r="D4" i="1"/>
  <c r="C4" i="1"/>
  <c r="G4" i="1" s="1"/>
  <c r="E5" i="7" l="1"/>
  <c r="H1454" i="1"/>
  <c r="G1457" i="1"/>
  <c r="D22" i="7"/>
  <c r="H1457" i="1"/>
  <c r="G1231" i="1"/>
  <c r="G1236" i="1"/>
  <c r="G1237" i="1"/>
  <c r="G1232" i="1"/>
  <c r="F250" i="5"/>
  <c r="E279" i="9"/>
  <c r="B279" i="9" s="1"/>
  <c r="G1218" i="1"/>
  <c r="H1216" i="1"/>
  <c r="E237" i="5"/>
  <c r="G1217" i="1"/>
  <c r="G1264" i="1"/>
  <c r="G1244" i="1"/>
  <c r="G1245" i="1"/>
  <c r="G1241" i="1"/>
  <c r="E290" i="9"/>
  <c r="B290" i="9" s="1"/>
  <c r="H1166" i="1"/>
  <c r="H1148" i="1"/>
  <c r="H1151" i="1"/>
  <c r="F170" i="5"/>
  <c r="H1064" i="1"/>
  <c r="H1050" i="1"/>
  <c r="H1048" i="1"/>
  <c r="H1033" i="1"/>
  <c r="H1030" i="1"/>
  <c r="H1032" i="1"/>
  <c r="H1015" i="1"/>
  <c r="H1013" i="1"/>
  <c r="H1014" i="1"/>
  <c r="F35" i="5"/>
  <c r="H1004" i="1"/>
  <c r="H996" i="1"/>
  <c r="H995" i="1"/>
  <c r="H993" i="1"/>
  <c r="H991" i="1"/>
  <c r="F8" i="5"/>
  <c r="H986" i="1"/>
  <c r="H988" i="1"/>
  <c r="H1486" i="1"/>
  <c r="G1492" i="1"/>
  <c r="G1576" i="1"/>
  <c r="H1509" i="1"/>
  <c r="G1504" i="1"/>
  <c r="H1503" i="1"/>
  <c r="H1501" i="1"/>
  <c r="H1494" i="1"/>
  <c r="D6" i="8"/>
  <c r="C1481" i="1" s="1"/>
  <c r="H1481" i="1" s="1"/>
  <c r="G1493" i="1"/>
  <c r="G1489" i="1"/>
  <c r="G1485" i="1"/>
  <c r="G1484" i="1"/>
  <c r="E26" i="9"/>
  <c r="B26" i="9" s="1"/>
  <c r="G668" i="1"/>
  <c r="E274" i="9"/>
  <c r="B274" i="9" s="1"/>
  <c r="E283" i="9"/>
  <c r="B283" i="9" s="1"/>
  <c r="E284" i="9"/>
  <c r="B284" i="9" s="1"/>
  <c r="F652" i="4"/>
  <c r="F383" i="4"/>
  <c r="F369" i="4"/>
  <c r="E350" i="4"/>
  <c r="D345" i="1" s="1"/>
  <c r="G308" i="1"/>
  <c r="G307" i="1"/>
  <c r="E311" i="4"/>
  <c r="D306" i="1" s="1"/>
  <c r="F312" i="4"/>
  <c r="H288" i="1"/>
  <c r="D643" i="4"/>
  <c r="C637" i="1" s="1"/>
  <c r="F416" i="4"/>
  <c r="E644" i="4"/>
  <c r="D638" i="1" s="1"/>
  <c r="E273" i="9"/>
  <c r="B273" i="9" s="1"/>
  <c r="H260" i="1"/>
  <c r="H263" i="1"/>
  <c r="H210" i="1"/>
  <c r="F210" i="4"/>
  <c r="F188" i="4"/>
  <c r="E46" i="9"/>
  <c r="B46" i="9" s="1"/>
  <c r="H183" i="1"/>
  <c r="E44" i="9"/>
  <c r="B44" i="9" s="1"/>
  <c r="E43" i="9"/>
  <c r="B43" i="9" s="1"/>
  <c r="F219" i="9"/>
  <c r="E41" i="9"/>
  <c r="B41" i="9" s="1"/>
  <c r="F177" i="4"/>
  <c r="E40" i="9"/>
  <c r="B40" i="9" s="1"/>
  <c r="F159" i="4"/>
  <c r="E39" i="9"/>
  <c r="B39" i="9" s="1"/>
  <c r="F217" i="9"/>
  <c r="F153" i="4"/>
  <c r="F133" i="4"/>
  <c r="F134" i="4"/>
  <c r="F124" i="4"/>
  <c r="F125" i="4"/>
  <c r="F83" i="4"/>
  <c r="F74" i="4"/>
  <c r="E33" i="9"/>
  <c r="B33" i="9" s="1"/>
  <c r="F68" i="4"/>
  <c r="E29" i="9"/>
  <c r="B29" i="9" s="1"/>
  <c r="H48" i="1"/>
  <c r="E50" i="4"/>
  <c r="D46" i="1" s="1"/>
  <c r="H1266" i="1"/>
  <c r="H1264" i="1"/>
  <c r="H1241" i="1"/>
  <c r="H1237" i="1"/>
  <c r="D245" i="5"/>
  <c r="H1229" i="1"/>
  <c r="E280" i="9"/>
  <c r="B280" i="9" s="1"/>
  <c r="F246" i="5"/>
  <c r="H1218" i="1"/>
  <c r="H1217" i="1"/>
  <c r="G1216" i="1"/>
  <c r="G1165" i="1"/>
  <c r="G1157" i="1"/>
  <c r="G1160" i="1"/>
  <c r="G1156" i="1"/>
  <c r="G1155" i="1"/>
  <c r="G1154" i="1"/>
  <c r="G1148" i="1"/>
  <c r="G1151" i="1"/>
  <c r="G1138" i="1"/>
  <c r="G1056" i="1"/>
  <c r="G1064" i="1"/>
  <c r="G1054" i="1"/>
  <c r="H1047" i="1"/>
  <c r="G1047" i="1"/>
  <c r="F70" i="5"/>
  <c r="G1050" i="1"/>
  <c r="G1035" i="1"/>
  <c r="G1034" i="1"/>
  <c r="G1030" i="1"/>
  <c r="G1032" i="1"/>
  <c r="G1015" i="1"/>
  <c r="G1014" i="1"/>
  <c r="G1013" i="1"/>
  <c r="G1006" i="1"/>
  <c r="G1000" i="1"/>
  <c r="G998" i="1"/>
  <c r="G997" i="1"/>
  <c r="G996" i="1"/>
  <c r="G995" i="1"/>
  <c r="G991" i="1"/>
  <c r="G993" i="1"/>
  <c r="G986" i="1"/>
  <c r="G989" i="1"/>
  <c r="G988" i="1"/>
  <c r="G670" i="1"/>
  <c r="G649" i="1"/>
  <c r="E22" i="9"/>
  <c r="B22" i="9" s="1"/>
  <c r="G644" i="1"/>
  <c r="G643" i="1"/>
  <c r="G642" i="1"/>
  <c r="G645" i="1"/>
  <c r="G641" i="1"/>
  <c r="H307" i="1"/>
  <c r="H308" i="1"/>
  <c r="F643" i="4"/>
  <c r="G412" i="1"/>
  <c r="G411" i="1"/>
  <c r="G209" i="1"/>
  <c r="G207" i="1"/>
  <c r="D196" i="4"/>
  <c r="G206" i="1"/>
  <c r="G191" i="1"/>
  <c r="G190" i="1"/>
  <c r="G189" i="1"/>
  <c r="G188" i="1"/>
  <c r="G187" i="1"/>
  <c r="G184" i="1"/>
  <c r="G186" i="1"/>
  <c r="F220" i="9"/>
  <c r="B220" i="9" s="1"/>
  <c r="G182" i="1"/>
  <c r="G181" i="1"/>
  <c r="G180" i="1"/>
  <c r="B219" i="9"/>
  <c r="G179" i="1"/>
  <c r="C173" i="1"/>
  <c r="H173" i="1" s="1"/>
  <c r="G177" i="1"/>
  <c r="G176" i="1"/>
  <c r="G175" i="1"/>
  <c r="G174" i="1"/>
  <c r="G169" i="1"/>
  <c r="G167" i="1"/>
  <c r="G165" i="1"/>
  <c r="G166" i="1"/>
  <c r="G162" i="1"/>
  <c r="G161" i="1"/>
  <c r="G160" i="1"/>
  <c r="G155" i="1"/>
  <c r="G157" i="1"/>
  <c r="G150" i="1"/>
  <c r="G149" i="1"/>
  <c r="D152" i="4"/>
  <c r="C148" i="1" s="1"/>
  <c r="G146" i="1"/>
  <c r="G132" i="1"/>
  <c r="G129" i="1"/>
  <c r="G131" i="1"/>
  <c r="G130" i="1"/>
  <c r="G121" i="1"/>
  <c r="G123" i="1"/>
  <c r="G120" i="1"/>
  <c r="G79" i="1"/>
  <c r="G81" i="1"/>
  <c r="G76" i="1"/>
  <c r="G73" i="1"/>
  <c r="G70" i="1"/>
  <c r="G71" i="1"/>
  <c r="E30" i="9"/>
  <c r="B30" i="9" s="1"/>
  <c r="G64" i="1"/>
  <c r="H5" i="1"/>
  <c r="H4" i="1"/>
  <c r="G54" i="1"/>
  <c r="H7" i="1"/>
  <c r="H11" i="1"/>
  <c r="H15" i="1"/>
  <c r="H19" i="1"/>
  <c r="H23" i="1"/>
  <c r="H27" i="1"/>
  <c r="H31" i="1"/>
  <c r="H35" i="1"/>
  <c r="H39" i="1"/>
  <c r="H43" i="1"/>
  <c r="H47" i="1"/>
  <c r="H51" i="1"/>
  <c r="H55" i="1"/>
  <c r="H59" i="1"/>
  <c r="H63" i="1"/>
  <c r="H67" i="1"/>
  <c r="H71" i="1"/>
  <c r="H80" i="1"/>
  <c r="H82" i="1"/>
  <c r="H84" i="1"/>
  <c r="H86" i="1"/>
  <c r="G8" i="1"/>
  <c r="G12" i="1"/>
  <c r="G24" i="1"/>
  <c r="G28" i="1"/>
  <c r="G36" i="1"/>
  <c r="G52" i="1"/>
  <c r="G16" i="1"/>
  <c r="G20" i="1"/>
  <c r="G32" i="1"/>
  <c r="G40" i="1"/>
  <c r="G44" i="1"/>
  <c r="G48" i="1"/>
  <c r="G56" i="1"/>
  <c r="G7" i="1"/>
  <c r="H9" i="1"/>
  <c r="G11" i="1"/>
  <c r="H13" i="1"/>
  <c r="G15" i="1"/>
  <c r="H17" i="1"/>
  <c r="G19" i="1"/>
  <c r="H21" i="1"/>
  <c r="G23" i="1"/>
  <c r="H25" i="1"/>
  <c r="G27" i="1"/>
  <c r="H29" i="1"/>
  <c r="G31" i="1"/>
  <c r="H33" i="1"/>
  <c r="G35" i="1"/>
  <c r="H37" i="1"/>
  <c r="G39" i="1"/>
  <c r="H41" i="1"/>
  <c r="G43" i="1"/>
  <c r="H45" i="1"/>
  <c r="G47" i="1"/>
  <c r="H49" i="1"/>
  <c r="G51" i="1"/>
  <c r="H53" i="1"/>
  <c r="G55" i="1"/>
  <c r="H57" i="1"/>
  <c r="H61" i="1"/>
  <c r="H65" i="1"/>
  <c r="H69" i="1"/>
  <c r="H73" i="1"/>
  <c r="H79" i="1"/>
  <c r="H81" i="1"/>
  <c r="H83" i="1"/>
  <c r="H8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343" i="1"/>
  <c r="G344"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55" i="1"/>
  <c r="H355" i="1"/>
  <c r="G357" i="1"/>
  <c r="H357" i="1"/>
  <c r="G392" i="1"/>
  <c r="H392" i="1"/>
  <c r="G394" i="1"/>
  <c r="H394" i="1"/>
  <c r="G396" i="1"/>
  <c r="H396" i="1"/>
  <c r="G398" i="1"/>
  <c r="H398" i="1"/>
  <c r="G400" i="1"/>
  <c r="H400"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56" i="1"/>
  <c r="H356" i="1"/>
  <c r="G393" i="1"/>
  <c r="H393" i="1"/>
  <c r="G395" i="1"/>
  <c r="H395" i="1"/>
  <c r="G397" i="1"/>
  <c r="H397" i="1"/>
  <c r="G399" i="1"/>
  <c r="H399" i="1"/>
  <c r="G401" i="1"/>
  <c r="H401" i="1"/>
  <c r="G404"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G733" i="1"/>
  <c r="H733" i="1"/>
  <c r="G735" i="1"/>
  <c r="H735" i="1"/>
  <c r="G737" i="1"/>
  <c r="H737" i="1"/>
  <c r="G739" i="1"/>
  <c r="H739" i="1"/>
  <c r="G741" i="1"/>
  <c r="H741" i="1"/>
  <c r="G743" i="1"/>
  <c r="H743" i="1"/>
  <c r="G745" i="1"/>
  <c r="H745"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G734" i="1"/>
  <c r="H734" i="1"/>
  <c r="G736" i="1"/>
  <c r="H736" i="1"/>
  <c r="G738" i="1"/>
  <c r="H738" i="1"/>
  <c r="G740" i="1"/>
  <c r="H740" i="1"/>
  <c r="G742" i="1"/>
  <c r="H742" i="1"/>
  <c r="G744" i="1"/>
  <c r="H744"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G849" i="1"/>
  <c r="G853" i="1"/>
  <c r="G857" i="1"/>
  <c r="G861" i="1"/>
  <c r="G865" i="1"/>
  <c r="G869" i="1"/>
  <c r="G873" i="1"/>
  <c r="G877" i="1"/>
  <c r="G881" i="1"/>
  <c r="G887" i="1"/>
  <c r="H903" i="1"/>
  <c r="G903" i="1"/>
  <c r="H907" i="1"/>
  <c r="G907" i="1"/>
  <c r="H895" i="1"/>
  <c r="G895" i="1"/>
  <c r="G846" i="1"/>
  <c r="G850" i="1"/>
  <c r="G854" i="1"/>
  <c r="G858" i="1"/>
  <c r="G862" i="1"/>
  <c r="G866" i="1"/>
  <c r="G870" i="1"/>
  <c r="G874" i="1"/>
  <c r="G878" i="1"/>
  <c r="G882" i="1"/>
  <c r="G885" i="1"/>
  <c r="H899" i="1"/>
  <c r="G899" i="1"/>
  <c r="H884" i="1"/>
  <c r="H888" i="1"/>
  <c r="H892" i="1"/>
  <c r="H896" i="1"/>
  <c r="H900" i="1"/>
  <c r="H904" i="1"/>
  <c r="H908" i="1"/>
  <c r="H912" i="1"/>
  <c r="H916" i="1"/>
  <c r="H920" i="1"/>
  <c r="H924" i="1"/>
  <c r="H928" i="1"/>
  <c r="H932" i="1"/>
  <c r="H936" i="1"/>
  <c r="H940" i="1"/>
  <c r="H944" i="1"/>
  <c r="H948" i="1"/>
  <c r="H952" i="1"/>
  <c r="H956" i="1"/>
  <c r="H960" i="1"/>
  <c r="H964" i="1"/>
  <c r="H968" i="1"/>
  <c r="H97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H962" i="1"/>
  <c r="H966" i="1"/>
  <c r="H970" i="1"/>
  <c r="H974" i="1"/>
  <c r="G911" i="1"/>
  <c r="G915" i="1"/>
  <c r="G919" i="1"/>
  <c r="G923" i="1"/>
  <c r="G927" i="1"/>
  <c r="G931" i="1"/>
  <c r="G935" i="1"/>
  <c r="G939" i="1"/>
  <c r="G943" i="1"/>
  <c r="G947" i="1"/>
  <c r="G951" i="1"/>
  <c r="G955" i="1"/>
  <c r="H1220" i="1"/>
  <c r="H1224" i="1"/>
  <c r="H1228" i="1"/>
  <c r="H1232" i="1"/>
  <c r="H1236" i="1"/>
  <c r="H1240" i="1"/>
  <c r="H1219" i="1"/>
  <c r="H1223" i="1"/>
  <c r="H1227" i="1"/>
  <c r="H1231" i="1"/>
  <c r="H1239" i="1"/>
  <c r="H1446" i="1"/>
  <c r="G1446" i="1"/>
  <c r="I1446" i="1" s="1"/>
  <c r="H1448" i="1"/>
  <c r="G1448" i="1"/>
  <c r="I1448" i="1" s="1"/>
  <c r="H1450" i="1"/>
  <c r="G1450" i="1"/>
  <c r="I1450" i="1" s="1"/>
  <c r="H1452" i="1"/>
  <c r="G1452" i="1"/>
  <c r="I1452" i="1" s="1"/>
  <c r="H1456" i="1"/>
  <c r="G1456" i="1"/>
  <c r="I1456" i="1" s="1"/>
  <c r="H1458" i="1"/>
  <c r="G1458" i="1"/>
  <c r="I1458" i="1" s="1"/>
  <c r="H1460" i="1"/>
  <c r="G1460" i="1"/>
  <c r="I1460" i="1" s="1"/>
  <c r="H1463" i="1"/>
  <c r="G1463" i="1"/>
  <c r="I1463" i="1" s="1"/>
  <c r="H1465" i="1"/>
  <c r="G1465" i="1"/>
  <c r="I1465" i="1" s="1"/>
  <c r="H1467" i="1"/>
  <c r="G1467" i="1"/>
  <c r="I1467" i="1" s="1"/>
  <c r="H1469" i="1"/>
  <c r="G1469" i="1"/>
  <c r="H1471" i="1"/>
  <c r="G1471" i="1"/>
  <c r="I1471" i="1" s="1"/>
  <c r="H1473" i="1"/>
  <c r="G1473" i="1"/>
  <c r="I1473" i="1" s="1"/>
  <c r="H1475" i="1"/>
  <c r="G1475" i="1"/>
  <c r="H1507" i="1"/>
  <c r="G1507" i="1"/>
  <c r="H1515" i="1"/>
  <c r="G1515" i="1"/>
  <c r="G1521" i="1"/>
  <c r="H1521" i="1"/>
  <c r="D49" i="8"/>
  <c r="C1530" i="1"/>
  <c r="H1570" i="1"/>
  <c r="G1570" i="1"/>
  <c r="G1440" i="1"/>
  <c r="I1440" i="1" s="1"/>
  <c r="J1440" i="1"/>
  <c r="G1442" i="1"/>
  <c r="I1442" i="1" s="1"/>
  <c r="J1442" i="1"/>
  <c r="G1444" i="1"/>
  <c r="I1444" i="1" s="1"/>
  <c r="J1444" i="1"/>
  <c r="H1483" i="1"/>
  <c r="G1483" i="1"/>
  <c r="H1487" i="1"/>
  <c r="G1487" i="1"/>
  <c r="H1491" i="1"/>
  <c r="G1491" i="1"/>
  <c r="H1495" i="1"/>
  <c r="G1495" i="1"/>
  <c r="H1499" i="1"/>
  <c r="G1499" i="1"/>
  <c r="G1505" i="1"/>
  <c r="H1505" i="1"/>
  <c r="G1513" i="1"/>
  <c r="H1513" i="1"/>
  <c r="G1531" i="1"/>
  <c r="G1539" i="1"/>
  <c r="G1547" i="1"/>
  <c r="G1555" i="1"/>
  <c r="G1563" i="1"/>
  <c r="H1577" i="1"/>
  <c r="F463" i="4"/>
  <c r="D459" i="4"/>
  <c r="G1347" i="1"/>
  <c r="H1349" i="1"/>
  <c r="G1351" i="1"/>
  <c r="H1353" i="1"/>
  <c r="G1355" i="1"/>
  <c r="H1357" i="1"/>
  <c r="H1361" i="1"/>
  <c r="H1365" i="1"/>
  <c r="H1369" i="1"/>
  <c r="H1373" i="1"/>
  <c r="H1377" i="1"/>
  <c r="H1381" i="1"/>
  <c r="H1384" i="1"/>
  <c r="H1388" i="1"/>
  <c r="H1392" i="1"/>
  <c r="H1396" i="1"/>
  <c r="H1400" i="1"/>
  <c r="H1404" i="1"/>
  <c r="H1412" i="1"/>
  <c r="H1416" i="1"/>
  <c r="H1420" i="1"/>
  <c r="H1424" i="1"/>
  <c r="H1428" i="1"/>
  <c r="H1432" i="1"/>
  <c r="H1438" i="1"/>
  <c r="I1447" i="1"/>
  <c r="I1449" i="1"/>
  <c r="I1451" i="1"/>
  <c r="I1455" i="1"/>
  <c r="I1457" i="1"/>
  <c r="I1459" i="1"/>
  <c r="I1462" i="1"/>
  <c r="I1464" i="1"/>
  <c r="I1466" i="1"/>
  <c r="I1468" i="1"/>
  <c r="H1470" i="1"/>
  <c r="G1470" i="1"/>
  <c r="I1472" i="1"/>
  <c r="H1476" i="1"/>
  <c r="G1476" i="1"/>
  <c r="H1478" i="1"/>
  <c r="G1478" i="1"/>
  <c r="H1480" i="1"/>
  <c r="H1502" i="1"/>
  <c r="G1502" i="1"/>
  <c r="H1510" i="1"/>
  <c r="G1510" i="1"/>
  <c r="H1537" i="1"/>
  <c r="H1545" i="1"/>
  <c r="H1553" i="1"/>
  <c r="H1561" i="1"/>
  <c r="H1569" i="1"/>
  <c r="G1574" i="1"/>
  <c r="G1346" i="1"/>
  <c r="H1348" i="1"/>
  <c r="G1350" i="1"/>
  <c r="H1352" i="1"/>
  <c r="G1354" i="1"/>
  <c r="H1356" i="1"/>
  <c r="H1360" i="1"/>
  <c r="H1364" i="1"/>
  <c r="H1368" i="1"/>
  <c r="H1372" i="1"/>
  <c r="H1376" i="1"/>
  <c r="H1380" i="1"/>
  <c r="H1387" i="1"/>
  <c r="H1391" i="1"/>
  <c r="H1395" i="1"/>
  <c r="H1399" i="1"/>
  <c r="H1403" i="1"/>
  <c r="H1407" i="1"/>
  <c r="H1411" i="1"/>
  <c r="H1415" i="1"/>
  <c r="H1419" i="1"/>
  <c r="H1423" i="1"/>
  <c r="H1427" i="1"/>
  <c r="H1431" i="1"/>
  <c r="H1437" i="1"/>
  <c r="J1446" i="1"/>
  <c r="J1448" i="1"/>
  <c r="J1450" i="1"/>
  <c r="J1452" i="1"/>
  <c r="J1456" i="1"/>
  <c r="J1458" i="1"/>
  <c r="J1460" i="1"/>
  <c r="J1463" i="1"/>
  <c r="J1465" i="1"/>
  <c r="J1467" i="1"/>
  <c r="J1471" i="1"/>
  <c r="J1473" i="1"/>
  <c r="H1523" i="1"/>
  <c r="G1523" i="1"/>
  <c r="F273" i="4"/>
  <c r="D263" i="4"/>
  <c r="E263" i="4"/>
  <c r="D259" i="1" s="1"/>
  <c r="H142" i="9"/>
  <c r="E593" i="4"/>
  <c r="D587" i="1" s="1"/>
  <c r="F259" i="5"/>
  <c r="D258" i="5"/>
  <c r="H1445" i="1"/>
  <c r="F140" i="4"/>
  <c r="D139" i="4"/>
  <c r="F317" i="4"/>
  <c r="D311" i="4"/>
  <c r="F422" i="4"/>
  <c r="D421" i="4"/>
  <c r="F69" i="5"/>
  <c r="H1525" i="1"/>
  <c r="H1533" i="1"/>
  <c r="G1538" i="1"/>
  <c r="H1541" i="1"/>
  <c r="G1546" i="1"/>
  <c r="H1549" i="1"/>
  <c r="G1554" i="1"/>
  <c r="H1557" i="1"/>
  <c r="G1562" i="1"/>
  <c r="H1565" i="1"/>
  <c r="H1573" i="1"/>
  <c r="G1578" i="1"/>
  <c r="F299" i="4"/>
  <c r="D298" i="4"/>
  <c r="F563" i="4"/>
  <c r="D529" i="4"/>
  <c r="F13" i="5"/>
  <c r="D12" i="5"/>
  <c r="G292" i="9"/>
  <c r="E292" i="9" s="1"/>
  <c r="B292" i="9" s="1"/>
  <c r="F206" i="5"/>
  <c r="D82" i="4"/>
  <c r="F91" i="4"/>
  <c r="F345" i="4"/>
  <c r="D344" i="4"/>
  <c r="D644" i="4"/>
  <c r="F417" i="4"/>
  <c r="D484" i="4"/>
  <c r="E12" i="5"/>
  <c r="G289" i="9"/>
  <c r="E289" i="9" s="1"/>
  <c r="B289" i="9" s="1"/>
  <c r="F177" i="5"/>
  <c r="F239" i="5"/>
  <c r="D238" i="5"/>
  <c r="F6" i="6"/>
  <c r="D5" i="6"/>
  <c r="F8" i="4"/>
  <c r="D7" i="4"/>
  <c r="E163" i="4"/>
  <c r="D159" i="1" s="1"/>
  <c r="E298" i="4"/>
  <c r="E408" i="4" s="1"/>
  <c r="D403" i="1" s="1"/>
  <c r="F351" i="4"/>
  <c r="F516" i="4"/>
  <c r="D515" i="4"/>
  <c r="F568" i="4"/>
  <c r="D567" i="4"/>
  <c r="E580" i="4"/>
  <c r="D574" i="1" s="1"/>
  <c r="F626" i="4"/>
  <c r="D625" i="4"/>
  <c r="E146" i="5"/>
  <c r="D1124" i="1" s="1"/>
  <c r="G287" i="9"/>
  <c r="E287" i="9" s="1"/>
  <c r="B287" i="9" s="1"/>
  <c r="D146" i="5"/>
  <c r="F149" i="5"/>
  <c r="F191" i="5"/>
  <c r="D190" i="5"/>
  <c r="E5" i="6"/>
  <c r="D35" i="6"/>
  <c r="D5" i="7"/>
  <c r="E7" i="4"/>
  <c r="D50" i="4"/>
  <c r="F112" i="4"/>
  <c r="D106" i="4"/>
  <c r="E152" i="4"/>
  <c r="G20" i="9" s="1"/>
  <c r="F164" i="4"/>
  <c r="D163" i="4"/>
  <c r="D151" i="4" s="1"/>
  <c r="E196" i="4"/>
  <c r="D192" i="1" s="1"/>
  <c r="D224" i="4"/>
  <c r="D363" i="4"/>
  <c r="F397" i="4"/>
  <c r="D396" i="4"/>
  <c r="D472" i="4"/>
  <c r="E515" i="4"/>
  <c r="D509" i="1" s="1"/>
  <c r="G142" i="9"/>
  <c r="E142" i="9" s="1"/>
  <c r="B142" i="9" s="1"/>
  <c r="F603" i="4"/>
  <c r="G286" i="9"/>
  <c r="E286" i="9" s="1"/>
  <c r="B286" i="9" s="1"/>
  <c r="F88" i="5"/>
  <c r="D87" i="5"/>
  <c r="F90" i="6"/>
  <c r="D89" i="6"/>
  <c r="E114" i="6"/>
  <c r="F114" i="6" s="1"/>
  <c r="E89" i="9"/>
  <c r="B89" i="9" s="1"/>
  <c r="E93" i="9"/>
  <c r="B93"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H164" i="9"/>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86" i="9"/>
  <c r="E87" i="5"/>
  <c r="D1065" i="1" s="1"/>
  <c r="E176" i="5"/>
  <c r="B221" i="9"/>
  <c r="B229" i="9"/>
  <c r="B237" i="9"/>
  <c r="B245" i="9"/>
  <c r="B253" i="9"/>
  <c r="B261" i="9"/>
  <c r="B269" i="9"/>
  <c r="B259" i="9"/>
  <c r="B267" i="9"/>
  <c r="B213" i="9"/>
  <c r="B215" i="9"/>
  <c r="B217" i="9"/>
  <c r="B233" i="9"/>
  <c r="B241" i="9"/>
  <c r="B249" i="9"/>
  <c r="B257" i="9"/>
  <c r="I29" i="3" l="1"/>
  <c r="D1436" i="1"/>
  <c r="H30" i="3"/>
  <c r="C1453" i="1"/>
  <c r="I23" i="3"/>
  <c r="D1214" i="1"/>
  <c r="G1481" i="1"/>
  <c r="D42" i="8"/>
  <c r="C1517" i="1" s="1"/>
  <c r="G637" i="1"/>
  <c r="H637" i="1"/>
  <c r="F152" i="4"/>
  <c r="F245" i="5"/>
  <c r="C1222" i="1"/>
  <c r="B191" i="9"/>
  <c r="F196" i="4"/>
  <c r="C192" i="1"/>
  <c r="G192" i="1" s="1"/>
  <c r="G173" i="1"/>
  <c r="H17" i="3"/>
  <c r="D289" i="4"/>
  <c r="C147" i="1"/>
  <c r="F396" i="4"/>
  <c r="C391" i="1"/>
  <c r="F106" i="4"/>
  <c r="C102" i="1"/>
  <c r="G291" i="9"/>
  <c r="E291" i="9" s="1"/>
  <c r="B291" i="9" s="1"/>
  <c r="F190" i="5"/>
  <c r="C1167" i="1"/>
  <c r="G574" i="1"/>
  <c r="H574" i="1"/>
  <c r="F12" i="5"/>
  <c r="D7" i="5"/>
  <c r="C990" i="1"/>
  <c r="E528" i="4"/>
  <c r="F258" i="5"/>
  <c r="C1235" i="1"/>
  <c r="I1476" i="1"/>
  <c r="E420" i="4"/>
  <c r="C1524" i="1"/>
  <c r="D43" i="8"/>
  <c r="F87" i="5"/>
  <c r="C1065" i="1"/>
  <c r="F163" i="4"/>
  <c r="C159" i="1"/>
  <c r="G297" i="9"/>
  <c r="E297" i="9" s="1"/>
  <c r="H29" i="3"/>
  <c r="C1436" i="1"/>
  <c r="F567" i="4"/>
  <c r="C561" i="1"/>
  <c r="D350" i="4"/>
  <c r="D407" i="4" s="1"/>
  <c r="D6" i="4"/>
  <c r="F7" i="4"/>
  <c r="C3" i="1"/>
  <c r="D237" i="5"/>
  <c r="F238" i="5"/>
  <c r="C1215" i="1"/>
  <c r="F644" i="4"/>
  <c r="C638" i="1"/>
  <c r="F82" i="4"/>
  <c r="C78" i="1"/>
  <c r="F298" i="4"/>
  <c r="C293" i="1"/>
  <c r="D420" i="4"/>
  <c r="F421" i="4"/>
  <c r="C415" i="1"/>
  <c r="F139" i="4"/>
  <c r="C135" i="1"/>
  <c r="F263" i="4"/>
  <c r="C259" i="1"/>
  <c r="E68" i="5"/>
  <c r="E165" i="9"/>
  <c r="B165" i="9" s="1"/>
  <c r="F212" i="9"/>
  <c r="B212" i="9" s="1"/>
  <c r="I27" i="3"/>
  <c r="D1408" i="1"/>
  <c r="F363" i="4"/>
  <c r="C358" i="1"/>
  <c r="F50" i="4"/>
  <c r="C46" i="1"/>
  <c r="F35" i="6"/>
  <c r="H25" i="3"/>
  <c r="C1329" i="1"/>
  <c r="F625" i="4"/>
  <c r="C619" i="1"/>
  <c r="E7" i="5"/>
  <c r="D990" i="1"/>
  <c r="F344" i="4"/>
  <c r="C339" i="1"/>
  <c r="F529" i="4"/>
  <c r="D528" i="4"/>
  <c r="C523" i="1"/>
  <c r="G587" i="1"/>
  <c r="H587" i="1"/>
  <c r="I1478" i="1"/>
  <c r="F459" i="4"/>
  <c r="C453" i="1"/>
  <c r="H192" i="1"/>
  <c r="I22" i="3"/>
  <c r="E175" i="5"/>
  <c r="D1152" i="1" s="1"/>
  <c r="D1153" i="1"/>
  <c r="F89" i="6"/>
  <c r="C1383" i="1"/>
  <c r="F472" i="4"/>
  <c r="C466" i="1"/>
  <c r="F224" i="4"/>
  <c r="C220" i="1"/>
  <c r="E151" i="4"/>
  <c r="F151" i="4" s="1"/>
  <c r="D148" i="1"/>
  <c r="E6" i="4"/>
  <c r="D3" i="1"/>
  <c r="I24" i="3"/>
  <c r="D1299" i="1"/>
  <c r="E141" i="6"/>
  <c r="F146" i="5"/>
  <c r="C1124" i="1"/>
  <c r="F515" i="4"/>
  <c r="C509" i="1"/>
  <c r="E407" i="4"/>
  <c r="D402" i="1" s="1"/>
  <c r="D293" i="1"/>
  <c r="G299" i="9"/>
  <c r="E299" i="9" s="1"/>
  <c r="D141" i="6"/>
  <c r="H24" i="3"/>
  <c r="F5" i="6"/>
  <c r="C1299" i="1"/>
  <c r="D176" i="5"/>
  <c r="F484" i="4"/>
  <c r="C478" i="1"/>
  <c r="H20" i="9"/>
  <c r="E20" i="9" s="1"/>
  <c r="D68" i="5"/>
  <c r="F311" i="4"/>
  <c r="C306" i="1"/>
  <c r="H1530" i="1"/>
  <c r="G1530" i="1"/>
  <c r="H1453" i="1" l="1"/>
  <c r="G1453" i="1"/>
  <c r="K1432" i="9"/>
  <c r="I34" i="3"/>
  <c r="G1222" i="1"/>
  <c r="H1222" i="1"/>
  <c r="B20" i="9"/>
  <c r="E19" i="9"/>
  <c r="E298" i="9"/>
  <c r="B299" i="9"/>
  <c r="H1124" i="1"/>
  <c r="G1124" i="1"/>
  <c r="H339" i="1"/>
  <c r="G339" i="1"/>
  <c r="H220" i="1"/>
  <c r="G220" i="1"/>
  <c r="H1383" i="1"/>
  <c r="G1383" i="1"/>
  <c r="G523" i="1"/>
  <c r="H523" i="1"/>
  <c r="H46" i="1"/>
  <c r="G46" i="1"/>
  <c r="G1408" i="1"/>
  <c r="H1408" i="1"/>
  <c r="I21" i="3"/>
  <c r="D1046" i="1"/>
  <c r="H293" i="1"/>
  <c r="G293" i="1"/>
  <c r="D290" i="4"/>
  <c r="D412" i="4"/>
  <c r="H16" i="3"/>
  <c r="F6" i="4"/>
  <c r="C2" i="1"/>
  <c r="H1436" i="1"/>
  <c r="G1436" i="1"/>
  <c r="H1524" i="1"/>
  <c r="G1524" i="1"/>
  <c r="G391" i="1"/>
  <c r="H391" i="1"/>
  <c r="G295" i="9"/>
  <c r="E295" i="9" s="1"/>
  <c r="B295" i="9" s="1"/>
  <c r="G478" i="1"/>
  <c r="H478" i="1"/>
  <c r="F68" i="5"/>
  <c r="H21" i="3"/>
  <c r="C1046" i="1"/>
  <c r="D175" i="5"/>
  <c r="H22" i="3"/>
  <c r="F176" i="5"/>
  <c r="C1153" i="1"/>
  <c r="F141" i="6"/>
  <c r="C1435" i="1"/>
  <c r="H28" i="3"/>
  <c r="G509" i="1"/>
  <c r="H509" i="1"/>
  <c r="I28" i="3"/>
  <c r="D1435" i="1"/>
  <c r="E412" i="4"/>
  <c r="I16" i="3"/>
  <c r="D2" i="1"/>
  <c r="D636" i="4"/>
  <c r="F528" i="4"/>
  <c r="C522" i="1"/>
  <c r="G1329" i="1"/>
  <c r="H1329" i="1"/>
  <c r="H259" i="1"/>
  <c r="G259" i="1"/>
  <c r="G415" i="1"/>
  <c r="H415" i="1"/>
  <c r="F407" i="4"/>
  <c r="C402" i="1"/>
  <c r="G638" i="1"/>
  <c r="H638" i="1"/>
  <c r="F237" i="5"/>
  <c r="H23" i="3"/>
  <c r="C1214" i="1"/>
  <c r="D408" i="4"/>
  <c r="F350" i="4"/>
  <c r="C345" i="1"/>
  <c r="H1065" i="1"/>
  <c r="G1065" i="1"/>
  <c r="E635" i="4"/>
  <c r="D629" i="1" s="1"/>
  <c r="D414" i="1"/>
  <c r="E636" i="4"/>
  <c r="D630" i="1" s="1"/>
  <c r="D522" i="1"/>
  <c r="G148" i="1"/>
  <c r="H148" i="1"/>
  <c r="G466" i="1"/>
  <c r="H466" i="1"/>
  <c r="E6" i="5"/>
  <c r="I20" i="3"/>
  <c r="D985" i="1"/>
  <c r="G358" i="1"/>
  <c r="H358" i="1"/>
  <c r="G3" i="1"/>
  <c r="H3" i="1"/>
  <c r="G561" i="1"/>
  <c r="H561" i="1"/>
  <c r="B297" i="9"/>
  <c r="E296" i="9"/>
  <c r="I10" i="3" s="1"/>
  <c r="H990" i="1"/>
  <c r="G990" i="1"/>
  <c r="H102" i="1"/>
  <c r="G102" i="1"/>
  <c r="G1517" i="1"/>
  <c r="H1517" i="1"/>
  <c r="D291" i="4"/>
  <c r="D413" i="4"/>
  <c r="C285" i="1"/>
  <c r="H9" i="3"/>
  <c r="G1299" i="1"/>
  <c r="H1299" i="1"/>
  <c r="H306" i="1"/>
  <c r="G306" i="1"/>
  <c r="I17" i="3"/>
  <c r="E289" i="4"/>
  <c r="F289" i="4" s="1"/>
  <c r="D147" i="1"/>
  <c r="H147" i="1" s="1"/>
  <c r="G453" i="1"/>
  <c r="H453" i="1"/>
  <c r="G619" i="1"/>
  <c r="H619" i="1"/>
  <c r="H135" i="1"/>
  <c r="G135" i="1"/>
  <c r="F420" i="4"/>
  <c r="D635" i="4"/>
  <c r="C414" i="1"/>
  <c r="H78" i="1"/>
  <c r="G78" i="1"/>
  <c r="H1215" i="1"/>
  <c r="G1215" i="1"/>
  <c r="H159" i="1"/>
  <c r="G159" i="1"/>
  <c r="I35" i="3"/>
  <c r="C1518" i="1"/>
  <c r="G294" i="9"/>
  <c r="E294" i="9" s="1"/>
  <c r="G1235" i="1"/>
  <c r="H1235" i="1"/>
  <c r="F7" i="5"/>
  <c r="H20" i="3"/>
  <c r="D6" i="5"/>
  <c r="C985" i="1"/>
  <c r="H1167" i="1"/>
  <c r="G1167" i="1"/>
  <c r="K3" i="9" l="1"/>
  <c r="I9" i="3"/>
  <c r="F291" i="4"/>
  <c r="C287" i="1"/>
  <c r="H1214" i="1"/>
  <c r="G1214" i="1"/>
  <c r="G147" i="1"/>
  <c r="D639" i="4"/>
  <c r="D414" i="4"/>
  <c r="F412" i="4"/>
  <c r="C407" i="1"/>
  <c r="E291" i="4"/>
  <c r="D287" i="1" s="1"/>
  <c r="E413" i="4"/>
  <c r="E414" i="4" s="1"/>
  <c r="D409" i="1" s="1"/>
  <c r="D285" i="1"/>
  <c r="H285" i="1" s="1"/>
  <c r="H1518" i="1"/>
  <c r="G1518" i="1"/>
  <c r="G414" i="1"/>
  <c r="H414" i="1"/>
  <c r="H985" i="1"/>
  <c r="G985" i="1"/>
  <c r="F635" i="4"/>
  <c r="C629" i="1"/>
  <c r="H11" i="3"/>
  <c r="G345" i="1"/>
  <c r="H345" i="1"/>
  <c r="G402" i="1"/>
  <c r="H402" i="1"/>
  <c r="G522" i="1"/>
  <c r="H522" i="1"/>
  <c r="E290" i="4"/>
  <c r="D286" i="1" s="1"/>
  <c r="H1435" i="1"/>
  <c r="G1435" i="1"/>
  <c r="G2" i="1"/>
  <c r="H2" i="1"/>
  <c r="C286" i="1"/>
  <c r="G282" i="9"/>
  <c r="E282" i="9" s="1"/>
  <c r="B282" i="9" s="1"/>
  <c r="G276" i="9"/>
  <c r="F6" i="5"/>
  <c r="C984" i="1"/>
  <c r="D640" i="4"/>
  <c r="D415" i="4"/>
  <c r="F413" i="4"/>
  <c r="C408" i="1"/>
  <c r="H276" i="9"/>
  <c r="D984" i="1"/>
  <c r="F175" i="5"/>
  <c r="C1152" i="1"/>
  <c r="E293" i="9"/>
  <c r="B294" i="9"/>
  <c r="F408" i="4"/>
  <c r="C403" i="1"/>
  <c r="F636" i="4"/>
  <c r="C630" i="1"/>
  <c r="E639" i="4"/>
  <c r="D407" i="1"/>
  <c r="H1153" i="1"/>
  <c r="G1153" i="1"/>
  <c r="H1046" i="1"/>
  <c r="G1046" i="1"/>
  <c r="F290" i="4" l="1"/>
  <c r="D642" i="4"/>
  <c r="C634" i="1"/>
  <c r="G285" i="1"/>
  <c r="D641" i="4"/>
  <c r="F639" i="4"/>
  <c r="C633" i="1"/>
  <c r="H287" i="1"/>
  <c r="G287" i="1"/>
  <c r="G403" i="1"/>
  <c r="H403" i="1"/>
  <c r="H1152" i="1"/>
  <c r="G1152" i="1"/>
  <c r="H8" i="3"/>
  <c r="H984" i="1"/>
  <c r="G984" i="1"/>
  <c r="H286" i="1"/>
  <c r="G286" i="1"/>
  <c r="G407" i="1"/>
  <c r="H407" i="1"/>
  <c r="D633" i="1"/>
  <c r="G629" i="1"/>
  <c r="H629" i="1"/>
  <c r="G630" i="1"/>
  <c r="H630" i="1"/>
  <c r="F415" i="4"/>
  <c r="C410" i="1"/>
  <c r="E276" i="9"/>
  <c r="N3" i="9"/>
  <c r="I11" i="3"/>
  <c r="E640" i="4"/>
  <c r="E641" i="4" s="1"/>
  <c r="E415" i="4"/>
  <c r="D410" i="1" s="1"/>
  <c r="D408" i="1"/>
  <c r="G408" i="1" s="1"/>
  <c r="F414" i="4"/>
  <c r="C409" i="1"/>
  <c r="F640" i="4" l="1"/>
  <c r="M3" i="9"/>
  <c r="B276" i="9"/>
  <c r="E275" i="9"/>
  <c r="I8" i="3" s="1"/>
  <c r="D635" i="1"/>
  <c r="G409" i="1"/>
  <c r="H409" i="1"/>
  <c r="E642" i="4"/>
  <c r="D634" i="1"/>
  <c r="G634" i="1" s="1"/>
  <c r="G410" i="1"/>
  <c r="H410" i="1"/>
  <c r="H408" i="1"/>
  <c r="G633" i="1"/>
  <c r="H633" i="1"/>
  <c r="H634" i="1"/>
  <c r="D645" i="4"/>
  <c r="F641" i="4"/>
  <c r="C635" i="1"/>
  <c r="F642" i="4"/>
  <c r="D646" i="4"/>
  <c r="C636" i="1"/>
  <c r="F646" i="4" l="1"/>
  <c r="H19" i="3"/>
  <c r="C640" i="1"/>
  <c r="G635" i="1"/>
  <c r="H635" i="1"/>
  <c r="H18" i="3"/>
  <c r="C639" i="1"/>
  <c r="E646" i="4"/>
  <c r="D636" i="1"/>
  <c r="G636" i="1" s="1"/>
  <c r="E645" i="4"/>
  <c r="F645" i="4" s="1"/>
  <c r="I19" i="3" l="1"/>
  <c r="D640" i="1"/>
  <c r="H640" i="1" s="1"/>
  <c r="H636" i="1"/>
  <c r="I18" i="3"/>
  <c r="D639" i="1"/>
  <c r="H7" i="3" s="1"/>
  <c r="G640" i="1" l="1"/>
  <c r="H639" i="1"/>
  <c r="G639" i="1"/>
  <c r="J3" i="9"/>
  <c r="I7" i="3"/>
  <c r="L272" i="9" l="1"/>
  <c r="M272" i="9"/>
  <c r="G18" i="9"/>
  <c r="H18" i="9"/>
  <c r="I17" i="9"/>
  <c r="J8" i="9"/>
  <c r="G15" i="9"/>
  <c r="J5" i="9"/>
  <c r="L16" i="9"/>
  <c r="K9" i="9"/>
  <c r="L15" i="9"/>
  <c r="J7" i="9"/>
  <c r="I12" i="9"/>
  <c r="I9" i="9"/>
  <c r="H16" i="9"/>
  <c r="I6" i="9"/>
  <c r="K12" i="9"/>
  <c r="G17" i="9"/>
  <c r="K5" i="9"/>
  <c r="J10" i="9"/>
  <c r="M16" i="9"/>
  <c r="I8" i="9"/>
  <c r="M15" i="9"/>
  <c r="I5" i="9"/>
  <c r="K11" i="9"/>
  <c r="J17" i="9"/>
  <c r="K8" i="9"/>
  <c r="J13" i="9"/>
  <c r="J6" i="9"/>
  <c r="I11" i="9"/>
  <c r="H17" i="9"/>
  <c r="K10" i="9"/>
  <c r="G16" i="9"/>
  <c r="J9" i="9"/>
  <c r="I7" i="9"/>
  <c r="K13" i="9"/>
  <c r="J11" i="9"/>
  <c r="I13" i="9"/>
  <c r="K7" i="9"/>
  <c r="J12" i="9"/>
  <c r="H15" i="9"/>
  <c r="K6" i="9"/>
  <c r="F272" i="9" l="1"/>
  <c r="E13" i="9"/>
  <c r="B13" i="9" s="1"/>
  <c r="E16" i="9"/>
  <c r="E5" i="9"/>
  <c r="B5" i="9" s="1"/>
  <c r="E11" i="9"/>
  <c r="B11" i="9" s="1"/>
  <c r="E8" i="9"/>
  <c r="B8" i="9" s="1"/>
  <c r="E10" i="9"/>
  <c r="B10" i="9" s="1"/>
  <c r="E6" i="9"/>
  <c r="B6" i="9" s="1"/>
  <c r="E7" i="9"/>
  <c r="B7" i="9" s="1"/>
  <c r="F15" i="9"/>
  <c r="E15" i="9"/>
  <c r="E18" i="9"/>
  <c r="B18" i="9" s="1"/>
  <c r="E17" i="9"/>
  <c r="B17" i="9" s="1"/>
  <c r="E9" i="9"/>
  <c r="B9" i="9" s="1"/>
  <c r="E12" i="9"/>
  <c r="B12" i="9" s="1"/>
  <c r="F16" i="9"/>
  <c r="B272" i="9"/>
  <c r="F19" i="9"/>
  <c r="B16" i="9" l="1"/>
  <c r="E14" i="9"/>
  <c r="B15" i="9"/>
  <c r="F14" i="9"/>
  <c r="F3" i="9" s="1"/>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<sst xmlns="http://schemas.openxmlformats.org/spreadsheetml/2006/main" count="4313" uniqueCount="3393">
  <si>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</si>
  <si>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</si>
  <si>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</si>
  <si>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</si>
  <si>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</si>
  <si>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</si>
  <si>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</si>
  <si>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</si>
  <si>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</si>
  <si>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</si>
  <si>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</si>
  <si>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</si>
  <si>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</si>
  <si>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</si>
  <si>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</si>
  <si>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</si>
  <si>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</si>
  <si>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</si>
  <si>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</si>
  <si>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</si>
  <si>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</si>
  <si>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</si>
  <si>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</si>
  <si>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</si>
  <si>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</si>
  <si>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</si>
  <si>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</si>
  <si>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</si>
  <si>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</si>
  <si>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</si>
  <si>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</si>
  <si>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EKONOMSKA I TRGOVAČKA ŠKOLA DUBROVNIK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</si>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</sst>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9302101</v>
      </c>
      <c r="D2" s="6">
        <f>'PR-RAS'!E6</f>
        <v>9193129.370000001</v>
      </c>
      <c r="E2" s="6">
        <v>0</v>
      </c>
      <c r="F2" s="6">
        <v>0</v>
      </c>
      <c r="G2" s="7">
        <f t="shared" ref="G2:G264" si="0">(B2/1000)*(C2*1+D2*2)</f>
        <v>27688.359740000004</v>
      </c>
      <c r="H2" s="7">
        <f t="shared" ref="H2:H264" si="1">ABS(C2-ROUND(C2,0))+ABS(D2-ROUND(D2,0))</f>
        <v>0.37000000104308128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8040537</v>
      </c>
      <c r="D46" s="1">
        <f>'PR-RAS'!E50</f>
        <v>7953433.71</v>
      </c>
      <c r="E46" s="1">
        <v>0</v>
      </c>
      <c r="F46" s="1">
        <v>0</v>
      </c>
      <c r="G46" s="2">
        <f t="shared" si="0"/>
        <v>1077633.1989</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18095.09</v>
      </c>
      <c r="E47" s="1">
        <v>0</v>
      </c>
      <c r="F47" s="1">
        <v>0</v>
      </c>
      <c r="G47" s="2">
        <f t="shared" si="0"/>
        <v>1664.74828</v>
      </c>
      <c r="H47" s="2">
        <f t="shared" si="1"/>
        <v>9.0000000000145519E-2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18095.09</v>
      </c>
      <c r="E48" s="1">
        <v>0</v>
      </c>
      <c r="F48" s="1">
        <v>0</v>
      </c>
      <c r="G48" s="2">
        <f t="shared" si="0"/>
        <v>1700.9384600000001</v>
      </c>
      <c r="H48" s="2">
        <f t="shared" si="1"/>
        <v>9.0000000000145519E-2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7330515</v>
      </c>
      <c r="D64" s="1">
        <f>'PR-RAS'!E68</f>
        <v>7521038.2599999998</v>
      </c>
      <c r="E64" s="1">
        <v>0</v>
      </c>
      <c r="F64" s="1">
        <v>0</v>
      </c>
      <c r="G64" s="2">
        <f t="shared" si="0"/>
        <v>1409473.2657600001</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7326515</v>
      </c>
      <c r="D65" s="1">
        <f>'PR-RAS'!E69</f>
        <v>7517038.2599999998</v>
      </c>
      <c r="E65" s="1">
        <v>0</v>
      </c>
      <c r="F65" s="1">
        <v>0</v>
      </c>
      <c r="G65" s="2">
        <f t="shared" si="0"/>
        <v>1431077.8572800001</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v>
      </c>
      <c r="D66" s="1">
        <f>'PR-RAS'!E70</f>
        <v>4000</v>
      </c>
      <c r="E66" s="1">
        <v>0</v>
      </c>
      <c r="F66" s="1">
        <v>0</v>
      </c>
      <c r="G66" s="2">
        <f t="shared" si="0"/>
        <v>780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631480</v>
      </c>
      <c r="D70" s="1">
        <f>'PR-RAS'!E74</f>
        <v>414300.36</v>
      </c>
      <c r="E70" s="1">
        <v>0</v>
      </c>
      <c r="F70" s="1">
        <v>0</v>
      </c>
      <c r="G70" s="2">
        <f t="shared" si="0"/>
        <v>100745.56968</v>
      </c>
      <c r="H70" s="2">
        <f t="shared" si="1"/>
        <v>0.35999999998603016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631480</v>
      </c>
      <c r="D71" s="1">
        <f>'PR-RAS'!E75</f>
        <v>414300.36</v>
      </c>
      <c r="E71" s="1">
        <v>0</v>
      </c>
      <c r="F71" s="1">
        <v>0</v>
      </c>
      <c r="G71" s="2">
        <f t="shared" si="0"/>
        <v>102205.65040000001</v>
      </c>
      <c r="H71" s="2">
        <f t="shared" si="1"/>
        <v>0.35999999998603016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78542</v>
      </c>
      <c r="D73" s="1">
        <f>'PR-RAS'!E77</f>
        <v>0</v>
      </c>
      <c r="E73" s="1">
        <v>0</v>
      </c>
      <c r="F73" s="1">
        <v>0</v>
      </c>
      <c r="G73" s="2">
        <f t="shared" si="0"/>
        <v>5655.0239999999994</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78542</v>
      </c>
      <c r="D76" s="1">
        <f>'PR-RAS'!E80</f>
        <v>0</v>
      </c>
      <c r="E76" s="1">
        <v>0</v>
      </c>
      <c r="F76" s="1">
        <v>0</v>
      </c>
      <c r="G76" s="2">
        <f t="shared" si="0"/>
        <v>5890.65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v>
      </c>
      <c r="D78" s="1">
        <f>'PR-RAS'!E82</f>
        <v>3.29</v>
      </c>
      <c r="E78" s="1">
        <v>0</v>
      </c>
      <c r="F78" s="1">
        <v>0</v>
      </c>
      <c r="G78" s="2">
        <f t="shared" si="0"/>
        <v>1.8156599999999998</v>
      </c>
      <c r="H78" s="2">
        <f t="shared" si="1"/>
        <v>0.29000000000000004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v>
      </c>
      <c r="D79" s="1">
        <f>'PR-RAS'!E83</f>
        <v>3.29</v>
      </c>
      <c r="E79" s="1">
        <v>0</v>
      </c>
      <c r="F79" s="1">
        <v>0</v>
      </c>
      <c r="G79" s="2">
        <f t="shared" si="0"/>
        <v>1.8392399999999998</v>
      </c>
      <c r="H79" s="2">
        <f t="shared" si="1"/>
        <v>0.29000000000000004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v>
      </c>
      <c r="D81" s="1">
        <f>'PR-RAS'!E85</f>
        <v>3.29</v>
      </c>
      <c r="E81" s="1">
        <v>0</v>
      </c>
      <c r="F81" s="1">
        <v>0</v>
      </c>
      <c r="G81" s="2">
        <f t="shared" si="0"/>
        <v>1.8863999999999999</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231356</v>
      </c>
      <c r="D120" s="1">
        <f>'PR-RAS'!E124</f>
        <v>366777.44</v>
      </c>
      <c r="E120" s="1">
        <v>0</v>
      </c>
      <c r="F120" s="1">
        <v>0</v>
      </c>
      <c r="G120" s="2">
        <f t="shared" si="0"/>
        <v>114824.39472</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231356</v>
      </c>
      <c r="D121" s="1">
        <f>'PR-RAS'!E125</f>
        <v>366777.44</v>
      </c>
      <c r="E121" s="1">
        <v>0</v>
      </c>
      <c r="F121" s="1">
        <v>0</v>
      </c>
      <c r="G121" s="2">
        <f t="shared" si="0"/>
        <v>115789.30559999999</v>
      </c>
      <c r="H121" s="2">
        <f t="shared" si="1"/>
        <v>0.44000000000232831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231356</v>
      </c>
      <c r="D123" s="1">
        <f>'PR-RAS'!E127</f>
        <v>366777.44</v>
      </c>
      <c r="E123" s="1">
        <v>0</v>
      </c>
      <c r="F123" s="1">
        <v>0</v>
      </c>
      <c r="G123" s="2">
        <f t="shared" si="0"/>
        <v>117719.12736</v>
      </c>
      <c r="H123" s="2">
        <f t="shared" si="1"/>
        <v>0.44000000000232831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1023659</v>
      </c>
      <c r="D129" s="1">
        <f>'PR-RAS'!E133</f>
        <v>852860.17</v>
      </c>
      <c r="E129" s="1">
        <v>0</v>
      </c>
      <c r="F129" s="1">
        <v>0</v>
      </c>
      <c r="G129" s="2">
        <f t="shared" si="0"/>
        <v>349360.55551999999</v>
      </c>
      <c r="H129" s="2">
        <f t="shared" si="1"/>
        <v>0.17000000004190952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1023659</v>
      </c>
      <c r="D130" s="1">
        <f>'PR-RAS'!E134</f>
        <v>852860.17</v>
      </c>
      <c r="E130" s="1">
        <v>0</v>
      </c>
      <c r="F130" s="1">
        <v>0</v>
      </c>
      <c r="G130" s="2">
        <f t="shared" si="0"/>
        <v>352089.93485999998</v>
      </c>
      <c r="H130" s="2">
        <f t="shared" si="1"/>
        <v>0.17000000004190952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648659</v>
      </c>
      <c r="D131" s="1">
        <f>'PR-RAS'!E135</f>
        <v>676535.17</v>
      </c>
      <c r="E131" s="1">
        <v>0</v>
      </c>
      <c r="F131" s="1">
        <v>0</v>
      </c>
      <c r="G131" s="2">
        <f t="shared" si="0"/>
        <v>260224.81420000002</v>
      </c>
      <c r="H131" s="2">
        <f t="shared" si="1"/>
        <v>0.17000000004190952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375000</v>
      </c>
      <c r="D132" s="1">
        <f>'PR-RAS'!E136</f>
        <v>176325</v>
      </c>
      <c r="E132" s="1">
        <v>0</v>
      </c>
      <c r="F132" s="1">
        <v>0</v>
      </c>
      <c r="G132" s="2">
        <f t="shared" si="0"/>
        <v>95322.150000000009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6532</v>
      </c>
      <c r="D135" s="1">
        <f>'PR-RAS'!E139</f>
        <v>20054.759999999998</v>
      </c>
      <c r="E135" s="1">
        <v>0</v>
      </c>
      <c r="F135" s="1">
        <v>0</v>
      </c>
      <c r="G135" s="2">
        <f t="shared" si="0"/>
        <v>6249.9636799999998</v>
      </c>
      <c r="H135" s="2">
        <f t="shared" si="1"/>
        <v>0.24000000000160071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6532</v>
      </c>
      <c r="D146" s="1">
        <f>'PR-RAS'!E150</f>
        <v>20054.759999999998</v>
      </c>
      <c r="E146" s="1">
        <v>0</v>
      </c>
      <c r="F146" s="1">
        <v>0</v>
      </c>
      <c r="G146" s="2">
        <f t="shared" si="0"/>
        <v>6763.0203999999994</v>
      </c>
      <c r="H146" s="2">
        <f t="shared" si="1"/>
        <v>0.24000000000160071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8103543</v>
      </c>
      <c r="D147" s="1">
        <f>'PR-RAS'!E151</f>
        <v>9403136.4199999999</v>
      </c>
      <c r="E147" s="1">
        <v>0</v>
      </c>
      <c r="F147" s="1">
        <v>0</v>
      </c>
      <c r="G147" s="2">
        <f t="shared" si="0"/>
        <v>3928833.1126399999</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7353409</v>
      </c>
      <c r="D148" s="1">
        <f>'PR-RAS'!E152</f>
        <v>7791458.9899999993</v>
      </c>
      <c r="E148" s="1">
        <v>0</v>
      </c>
      <c r="F148" s="1">
        <v>0</v>
      </c>
      <c r="G148" s="2">
        <f t="shared" si="0"/>
        <v>3371640.0660599992</v>
      </c>
      <c r="H148" s="2">
        <f t="shared" si="1"/>
        <v>1.0000000707805157E-2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6115806</v>
      </c>
      <c r="D149" s="1">
        <f>'PR-RAS'!E153</f>
        <v>6485548.1699999999</v>
      </c>
      <c r="E149" s="1">
        <v>0</v>
      </c>
      <c r="F149" s="1">
        <v>0</v>
      </c>
      <c r="G149" s="2">
        <f t="shared" si="0"/>
        <v>2824861.5463199997</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6115806</v>
      </c>
      <c r="D150" s="1">
        <f>'PR-RAS'!E154</f>
        <v>6485548.1699999999</v>
      </c>
      <c r="E150" s="1">
        <v>0</v>
      </c>
      <c r="F150" s="1">
        <v>0</v>
      </c>
      <c r="G150" s="2">
        <f t="shared" si="0"/>
        <v>2843948.4486599998</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291821</v>
      </c>
      <c r="D154" s="1">
        <f>'PR-RAS'!E158</f>
        <v>288251.56</v>
      </c>
      <c r="E154" s="1">
        <v>0</v>
      </c>
      <c r="F154" s="1">
        <v>0</v>
      </c>
      <c r="G154" s="2">
        <f t="shared" si="0"/>
        <v>132853.59036</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945782</v>
      </c>
      <c r="D155" s="1">
        <f>'PR-RAS'!E159</f>
        <v>1017659.26</v>
      </c>
      <c r="E155" s="1">
        <v>0</v>
      </c>
      <c r="F155" s="1">
        <v>0</v>
      </c>
      <c r="G155" s="2">
        <f t="shared" si="0"/>
        <v>459089.48008000001</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945782</v>
      </c>
      <c r="D157" s="1">
        <f>'PR-RAS'!E161</f>
        <v>1017659.26</v>
      </c>
      <c r="E157" s="1">
        <v>0</v>
      </c>
      <c r="F157" s="1">
        <v>0</v>
      </c>
      <c r="G157" s="2">
        <f t="shared" si="0"/>
        <v>465051.68112000002</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691072</v>
      </c>
      <c r="D159" s="1">
        <f>'PR-RAS'!E163</f>
        <v>1209359.26</v>
      </c>
      <c r="E159" s="1">
        <v>0</v>
      </c>
      <c r="F159" s="1">
        <v>0</v>
      </c>
      <c r="G159" s="2">
        <f t="shared" si="0"/>
        <v>491346.90216</v>
      </c>
      <c r="H159" s="2">
        <f t="shared" si="1"/>
        <v>0.26000000000931323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162787</v>
      </c>
      <c r="D160" s="1">
        <f>'PR-RAS'!E164</f>
        <v>522647.98</v>
      </c>
      <c r="E160" s="1">
        <v>0</v>
      </c>
      <c r="F160" s="1">
        <v>0</v>
      </c>
      <c r="G160" s="2">
        <f t="shared" si="0"/>
        <v>192085.19063999999</v>
      </c>
      <c r="H160" s="2">
        <f t="shared" si="1"/>
        <v>2.0000000018626451E-2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6867</v>
      </c>
      <c r="D161" s="1">
        <f>'PR-RAS'!E165</f>
        <v>381752.29</v>
      </c>
      <c r="E161" s="1">
        <v>0</v>
      </c>
      <c r="F161" s="1">
        <v>0</v>
      </c>
      <c r="G161" s="2">
        <f t="shared" si="0"/>
        <v>123259.4528</v>
      </c>
      <c r="H161" s="2">
        <f t="shared" si="1"/>
        <v>0.28999999997904524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136517</v>
      </c>
      <c r="D162" s="1">
        <f>'PR-RAS'!E166</f>
        <v>135083.49</v>
      </c>
      <c r="E162" s="1">
        <v>0</v>
      </c>
      <c r="F162" s="1">
        <v>0</v>
      </c>
      <c r="G162" s="2">
        <f t="shared" si="0"/>
        <v>65476.120779999997</v>
      </c>
      <c r="H162" s="2">
        <f t="shared" si="1"/>
        <v>0.48999999999068677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19403</v>
      </c>
      <c r="D163" s="1">
        <f>'PR-RAS'!E167</f>
        <v>5812.2</v>
      </c>
      <c r="E163" s="1">
        <v>0</v>
      </c>
      <c r="F163" s="1">
        <v>0</v>
      </c>
      <c r="G163" s="2">
        <f t="shared" si="0"/>
        <v>5026.4388000000008</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181622</v>
      </c>
      <c r="D165" s="1">
        <f>'PR-RAS'!E169</f>
        <v>218223.31</v>
      </c>
      <c r="E165" s="1">
        <v>0</v>
      </c>
      <c r="F165" s="1">
        <v>0</v>
      </c>
      <c r="G165" s="2">
        <f t="shared" si="0"/>
        <v>101363.25368000001</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73449</v>
      </c>
      <c r="D166" s="1">
        <f>'PR-RAS'!E170</f>
        <v>79625.27</v>
      </c>
      <c r="E166" s="1">
        <v>0</v>
      </c>
      <c r="F166" s="1">
        <v>0</v>
      </c>
      <c r="G166" s="2">
        <f t="shared" si="0"/>
        <v>38395.424100000004</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16704</v>
      </c>
      <c r="D167" s="1">
        <f>'PR-RAS'!E171</f>
        <v>19398.330000000002</v>
      </c>
      <c r="E167" s="1">
        <v>0</v>
      </c>
      <c r="F167" s="1">
        <v>0</v>
      </c>
      <c r="G167" s="2">
        <f t="shared" si="0"/>
        <v>9213.1095600000008</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80171</v>
      </c>
      <c r="D168" s="1">
        <f>'PR-RAS'!E172</f>
        <v>108919.23</v>
      </c>
      <c r="E168" s="1">
        <v>0</v>
      </c>
      <c r="F168" s="1">
        <v>0</v>
      </c>
      <c r="G168" s="2">
        <f t="shared" si="0"/>
        <v>49767.579819999999</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5268</v>
      </c>
      <c r="D169" s="1">
        <f>'PR-RAS'!E173</f>
        <v>5877.08</v>
      </c>
      <c r="E169" s="1">
        <v>0</v>
      </c>
      <c r="F169" s="1">
        <v>0</v>
      </c>
      <c r="G169" s="2">
        <f t="shared" si="0"/>
        <v>2859.7228800000003</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3930</v>
      </c>
      <c r="D170" s="1">
        <f>'PR-RAS'!E174</f>
        <v>4403.3999999999996</v>
      </c>
      <c r="E170" s="1">
        <v>0</v>
      </c>
      <c r="F170" s="1">
        <v>0</v>
      </c>
      <c r="G170" s="2">
        <f t="shared" si="0"/>
        <v>2152.5192000000002</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2100</v>
      </c>
      <c r="D172" s="1">
        <f>'PR-RAS'!E176</f>
        <v>0</v>
      </c>
      <c r="E172" s="1">
        <v>0</v>
      </c>
      <c r="F172" s="1">
        <v>0</v>
      </c>
      <c r="G172" s="2">
        <f t="shared" si="0"/>
        <v>359.1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224795</v>
      </c>
      <c r="D173" s="1">
        <f>'PR-RAS'!E177</f>
        <v>353172.65</v>
      </c>
      <c r="E173" s="1">
        <v>0</v>
      </c>
      <c r="F173" s="1">
        <v>0</v>
      </c>
      <c r="G173" s="2">
        <f t="shared" si="0"/>
        <v>160156.13159999999</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21012</v>
      </c>
      <c r="D174" s="1">
        <f>'PR-RAS'!E178</f>
        <v>21182.35</v>
      </c>
      <c r="E174" s="1">
        <v>0</v>
      </c>
      <c r="F174" s="1">
        <v>0</v>
      </c>
      <c r="G174" s="2">
        <f t="shared" si="0"/>
        <v>10964.169099999999</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77994</v>
      </c>
      <c r="D175" s="1">
        <f>'PR-RAS'!E179</f>
        <v>44238.62</v>
      </c>
      <c r="E175" s="1">
        <v>0</v>
      </c>
      <c r="F175" s="1">
        <v>0</v>
      </c>
      <c r="G175" s="2">
        <f t="shared" si="0"/>
        <v>28965.995759999998</v>
      </c>
      <c r="H175" s="2">
        <f t="shared" si="1"/>
        <v>0.37999999999738066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5463</v>
      </c>
      <c r="D176" s="1">
        <f>'PR-RAS'!E180</f>
        <v>1937.5</v>
      </c>
      <c r="E176" s="1">
        <v>0</v>
      </c>
      <c r="F176" s="1">
        <v>0</v>
      </c>
      <c r="G176" s="2">
        <f t="shared" si="0"/>
        <v>1634.1499999999999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25557</v>
      </c>
      <c r="D177" s="1">
        <f>'PR-RAS'!E181</f>
        <v>28419.7</v>
      </c>
      <c r="E177" s="1">
        <v>0</v>
      </c>
      <c r="F177" s="1">
        <v>0</v>
      </c>
      <c r="G177" s="2">
        <f t="shared" si="0"/>
        <v>14501.766399999999</v>
      </c>
      <c r="H177" s="2">
        <f t="shared" si="1"/>
        <v>0.2999999999992724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19530</v>
      </c>
      <c r="D178" s="1">
        <f>'PR-RAS'!E182</f>
        <v>96401.25</v>
      </c>
      <c r="E178" s="1">
        <v>0</v>
      </c>
      <c r="F178" s="1">
        <v>0</v>
      </c>
      <c r="G178" s="2">
        <f t="shared" si="0"/>
        <v>37582.852500000001</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15315</v>
      </c>
      <c r="D179" s="1">
        <f>'PR-RAS'!E183</f>
        <v>3940</v>
      </c>
      <c r="E179" s="1">
        <v>0</v>
      </c>
      <c r="F179" s="1">
        <v>0</v>
      </c>
      <c r="G179" s="2">
        <f t="shared" si="0"/>
        <v>4128.71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15313</v>
      </c>
      <c r="D180" s="1">
        <f>'PR-RAS'!E184</f>
        <v>73378.22</v>
      </c>
      <c r="E180" s="1">
        <v>0</v>
      </c>
      <c r="F180" s="1">
        <v>0</v>
      </c>
      <c r="G180" s="2">
        <f t="shared" si="0"/>
        <v>29010.429759999999</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32497</v>
      </c>
      <c r="D181" s="1">
        <f>'PR-RAS'!E185</f>
        <v>34564.160000000003</v>
      </c>
      <c r="E181" s="1">
        <v>0</v>
      </c>
      <c r="F181" s="1">
        <v>0</v>
      </c>
      <c r="G181" s="2">
        <f t="shared" si="0"/>
        <v>18292.5576</v>
      </c>
      <c r="H181" s="2">
        <f t="shared" si="1"/>
        <v>0.16000000000349246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12114</v>
      </c>
      <c r="D182" s="1">
        <f>'PR-RAS'!E186</f>
        <v>49110.85</v>
      </c>
      <c r="E182" s="1">
        <v>0</v>
      </c>
      <c r="F182" s="1">
        <v>0</v>
      </c>
      <c r="G182" s="2">
        <f t="shared" si="0"/>
        <v>19970.761699999999</v>
      </c>
      <c r="H182" s="2">
        <f t="shared" si="1"/>
        <v>0.15000000000145519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44384.76</v>
      </c>
      <c r="E183" s="1">
        <v>0</v>
      </c>
      <c r="F183" s="1">
        <v>0</v>
      </c>
      <c r="G183" s="2">
        <f t="shared" si="0"/>
        <v>16156.05264</v>
      </c>
      <c r="H183" s="2">
        <f t="shared" si="1"/>
        <v>0.23999999999796273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121868</v>
      </c>
      <c r="D184" s="1">
        <f>'PR-RAS'!E188</f>
        <v>70930.559999999998</v>
      </c>
      <c r="E184" s="1">
        <v>0</v>
      </c>
      <c r="F184" s="1">
        <v>0</v>
      </c>
      <c r="G184" s="2">
        <f t="shared" si="0"/>
        <v>48262.428959999997</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10020</v>
      </c>
      <c r="D186" s="1">
        <f>'PR-RAS'!E190</f>
        <v>22981.23</v>
      </c>
      <c r="E186" s="1">
        <v>0</v>
      </c>
      <c r="F186" s="1">
        <v>0</v>
      </c>
      <c r="G186" s="2">
        <f t="shared" si="0"/>
        <v>10356.7551</v>
      </c>
      <c r="H186" s="2">
        <f t="shared" si="1"/>
        <v>0.22999999999956344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229</v>
      </c>
      <c r="D187" s="1">
        <f>'PR-RAS'!E191</f>
        <v>3153.02</v>
      </c>
      <c r="E187" s="1">
        <v>0</v>
      </c>
      <c r="F187" s="1">
        <v>0</v>
      </c>
      <c r="G187" s="2">
        <f t="shared" si="0"/>
        <v>1215.5174400000001</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1000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20488</v>
      </c>
      <c r="D189" s="1">
        <f>'PR-RAS'!E193</f>
        <v>16482.689999999999</v>
      </c>
      <c r="E189" s="1">
        <v>0</v>
      </c>
      <c r="F189" s="1">
        <v>0</v>
      </c>
      <c r="G189" s="2">
        <f t="shared" si="0"/>
        <v>10049.23544</v>
      </c>
      <c r="H189" s="2">
        <f t="shared" si="1"/>
        <v>0.31000000000130967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71586</v>
      </c>
      <c r="D190" s="1">
        <f>'PR-RAS'!E194</f>
        <v>14274.28</v>
      </c>
      <c r="E190" s="1">
        <v>0</v>
      </c>
      <c r="F190" s="1">
        <v>0</v>
      </c>
      <c r="G190" s="2">
        <f t="shared" si="0"/>
        <v>18925.431840000001</v>
      </c>
      <c r="H190" s="2">
        <f t="shared" si="1"/>
        <v>0.28000000000065484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18545</v>
      </c>
      <c r="D191" s="1">
        <f>'PR-RAS'!E195</f>
        <v>13039.34</v>
      </c>
      <c r="E191" s="1">
        <v>0</v>
      </c>
      <c r="F191" s="1">
        <v>0</v>
      </c>
      <c r="G191" s="2">
        <f t="shared" si="0"/>
        <v>8478.4992000000002</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59062</v>
      </c>
      <c r="D192" s="1">
        <f>'PR-RAS'!E196</f>
        <v>22523.360000000001</v>
      </c>
      <c r="E192" s="1">
        <v>0</v>
      </c>
      <c r="F192" s="1">
        <v>0</v>
      </c>
      <c r="G192" s="2">
        <f t="shared" si="0"/>
        <v>19884.765520000001</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59062</v>
      </c>
      <c r="D206" s="1">
        <f>'PR-RAS'!E210</f>
        <v>22523.360000000001</v>
      </c>
      <c r="E206" s="1">
        <v>0</v>
      </c>
      <c r="F206" s="1">
        <v>0</v>
      </c>
      <c r="G206" s="2">
        <f t="shared" si="0"/>
        <v>21342.2876</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6085</v>
      </c>
      <c r="D207" s="1">
        <f>'PR-RAS'!E211</f>
        <v>8704.2999999999993</v>
      </c>
      <c r="E207" s="1">
        <v>0</v>
      </c>
      <c r="F207" s="1">
        <v>0</v>
      </c>
      <c r="G207" s="2">
        <f t="shared" si="0"/>
        <v>4839.681599999999</v>
      </c>
      <c r="H207" s="2">
        <f t="shared" si="1"/>
        <v>0.2999999999992724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52977</v>
      </c>
      <c r="D209" s="1">
        <f>'PR-RAS'!E213</f>
        <v>13813.56</v>
      </c>
      <c r="E209" s="1">
        <v>0</v>
      </c>
      <c r="F209" s="1">
        <v>0</v>
      </c>
      <c r="G209" s="2">
        <f t="shared" si="0"/>
        <v>16765.656959999997</v>
      </c>
      <c r="H209" s="2">
        <f t="shared" si="1"/>
        <v>0.44000000000050932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5.5</v>
      </c>
      <c r="E210" s="1">
        <v>0</v>
      </c>
      <c r="F210" s="1">
        <v>0</v>
      </c>
      <c r="G210" s="2">
        <f t="shared" si="0"/>
        <v>2.2989999999999999</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379794.81</v>
      </c>
      <c r="E259" s="1">
        <v>0</v>
      </c>
      <c r="F259" s="1">
        <v>0</v>
      </c>
      <c r="G259" s="2">
        <f t="shared" si="0"/>
        <v>195974.12196000002</v>
      </c>
      <c r="H259" s="2">
        <f t="shared" si="1"/>
        <v>0.19000000000232831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379794.81</v>
      </c>
      <c r="E260" s="1">
        <v>0</v>
      </c>
      <c r="F260" s="1">
        <v>0</v>
      </c>
      <c r="G260" s="2">
        <f t="shared" si="0"/>
        <v>196733.71158</v>
      </c>
      <c r="H260" s="2">
        <f t="shared" si="1"/>
        <v>0.19000000000232831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379794.81</v>
      </c>
      <c r="E263" s="1">
        <v>0</v>
      </c>
      <c r="F263" s="1">
        <v>0</v>
      </c>
      <c r="G263" s="2">
        <f t="shared" si="0"/>
        <v>199012.48044000001</v>
      </c>
      <c r="H263" s="2">
        <f t="shared" si="1"/>
        <v>0.19000000000232831</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8103543</v>
      </c>
      <c r="D285" s="1">
        <f>'PR-RAS'!E289</f>
        <v>9403136.4199999999</v>
      </c>
      <c r="E285" s="1">
        <v>0</v>
      </c>
      <c r="F285" s="1">
        <v>0</v>
      </c>
      <c r="G285" s="2">
        <f t="shared" si="8"/>
        <v>7642387.6985599995</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1198558</v>
      </c>
      <c r="D286" s="1">
        <f>'PR-RAS'!E290</f>
        <v>0</v>
      </c>
      <c r="E286" s="1">
        <v>0</v>
      </c>
      <c r="F286" s="1">
        <v>0</v>
      </c>
      <c r="G286" s="2">
        <f t="shared" si="8"/>
        <v>341589.02999999997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210007.04999999888</v>
      </c>
      <c r="E287" s="1">
        <v>0</v>
      </c>
      <c r="F287" s="1">
        <v>0</v>
      </c>
      <c r="G287" s="2">
        <f t="shared" si="8"/>
        <v>120124.03259999935</v>
      </c>
      <c r="H287" s="2">
        <f t="shared" si="9"/>
        <v>4.999999888241291E-2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523451</v>
      </c>
      <c r="D288" s="1">
        <f>'PR-RAS'!E292</f>
        <v>1267984.76</v>
      </c>
      <c r="E288" s="1">
        <v>0</v>
      </c>
      <c r="F288" s="1">
        <v>0</v>
      </c>
      <c r="G288" s="2">
        <f t="shared" si="8"/>
        <v>878053.68923999998</v>
      </c>
      <c r="H288" s="2">
        <f t="shared" si="9"/>
        <v>0.23999999999068677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450</v>
      </c>
      <c r="D293" s="1">
        <f>'PR-RAS'!E298</f>
        <v>449.73</v>
      </c>
      <c r="E293" s="1">
        <v>0</v>
      </c>
      <c r="F293" s="1">
        <v>0</v>
      </c>
      <c r="G293" s="2">
        <f t="shared" si="8"/>
        <v>394.04231999999996</v>
      </c>
      <c r="H293" s="2">
        <f t="shared" si="9"/>
        <v>0.26999999999998181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450</v>
      </c>
      <c r="D306" s="1">
        <f>'PR-RAS'!E311</f>
        <v>449.73</v>
      </c>
      <c r="E306" s="1">
        <v>0</v>
      </c>
      <c r="F306" s="1">
        <v>0</v>
      </c>
      <c r="G306" s="2">
        <f t="shared" si="8"/>
        <v>411.58530000000002</v>
      </c>
      <c r="H306" s="2">
        <f t="shared" si="9"/>
        <v>0.26999999999998181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450</v>
      </c>
      <c r="D307" s="1">
        <f>'PR-RAS'!E312</f>
        <v>449.73</v>
      </c>
      <c r="E307" s="1">
        <v>0</v>
      </c>
      <c r="F307" s="1">
        <v>0</v>
      </c>
      <c r="G307" s="2">
        <f t="shared" si="8"/>
        <v>412.93475999999998</v>
      </c>
      <c r="H307" s="2">
        <f t="shared" si="9"/>
        <v>0.26999999999998181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450</v>
      </c>
      <c r="D308" s="1">
        <f>'PR-RAS'!E313</f>
        <v>449.73</v>
      </c>
      <c r="E308" s="1">
        <v>0</v>
      </c>
      <c r="F308" s="1">
        <v>0</v>
      </c>
      <c r="G308" s="2">
        <f t="shared" si="8"/>
        <v>414.28422</v>
      </c>
      <c r="H308" s="2">
        <f t="shared" si="9"/>
        <v>0.26999999999998181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454474</v>
      </c>
      <c r="D345" s="1">
        <f>'PR-RAS'!E350</f>
        <v>183067.26</v>
      </c>
      <c r="E345" s="1">
        <v>0</v>
      </c>
      <c r="F345" s="1">
        <v>0</v>
      </c>
      <c r="G345" s="2">
        <f t="shared" si="8"/>
        <v>282289.33087999996</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123224</v>
      </c>
      <c r="D358" s="1">
        <f>'PR-RAS'!E363</f>
        <v>103567.26000000001</v>
      </c>
      <c r="E358" s="1">
        <v>0</v>
      </c>
      <c r="F358" s="1">
        <v>0</v>
      </c>
      <c r="G358" s="2">
        <f t="shared" si="8"/>
        <v>117937.99164000001</v>
      </c>
      <c r="H358" s="2">
        <f t="shared" si="9"/>
        <v>0.26000000000931323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118899</v>
      </c>
      <c r="D364" s="1">
        <f>'PR-RAS'!E369</f>
        <v>97276.88</v>
      </c>
      <c r="E364" s="1">
        <v>0</v>
      </c>
      <c r="F364" s="1">
        <v>0</v>
      </c>
      <c r="G364" s="2">
        <f t="shared" si="8"/>
        <v>113783.35188</v>
      </c>
      <c r="H364" s="2">
        <f t="shared" si="9"/>
        <v>0.11999999999534339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97173</v>
      </c>
      <c r="D365" s="1">
        <f>'PR-RAS'!E370</f>
        <v>84000</v>
      </c>
      <c r="E365" s="1">
        <v>0</v>
      </c>
      <c r="F365" s="1">
        <v>0</v>
      </c>
      <c r="G365" s="2">
        <f t="shared" si="8"/>
        <v>96522.971999999994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6968.75</v>
      </c>
      <c r="E367" s="1">
        <v>0</v>
      </c>
      <c r="F367" s="1">
        <v>0</v>
      </c>
      <c r="G367" s="2">
        <f t="shared" si="8"/>
        <v>5101.125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11980</v>
      </c>
      <c r="D369" s="1">
        <f>'PR-RAS'!E374</f>
        <v>6308.13</v>
      </c>
      <c r="E369" s="1">
        <v>0</v>
      </c>
      <c r="F369" s="1">
        <v>0</v>
      </c>
      <c r="G369" s="2">
        <f t="shared" si="8"/>
        <v>9051.4236799999999</v>
      </c>
      <c r="H369" s="2">
        <f t="shared" si="9"/>
        <v>0.13000000000010914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9746</v>
      </c>
      <c r="D371" s="1">
        <f>'PR-RAS'!E376</f>
        <v>0</v>
      </c>
      <c r="E371" s="1">
        <v>0</v>
      </c>
      <c r="F371" s="1">
        <v>0</v>
      </c>
      <c r="G371" s="2">
        <f t="shared" si="8"/>
        <v>3606.02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4325</v>
      </c>
      <c r="D378" s="1">
        <f>'PR-RAS'!E383</f>
        <v>6290.38</v>
      </c>
      <c r="E378" s="1">
        <v>0</v>
      </c>
      <c r="F378" s="1">
        <v>0</v>
      </c>
      <c r="G378" s="2">
        <f t="shared" si="8"/>
        <v>6373.471520000001</v>
      </c>
      <c r="H378" s="2">
        <f t="shared" si="9"/>
        <v>0.38000000000010914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4325</v>
      </c>
      <c r="D379" s="1">
        <f>'PR-RAS'!E384</f>
        <v>6290.38</v>
      </c>
      <c r="E379" s="1">
        <v>0</v>
      </c>
      <c r="F379" s="1">
        <v>0</v>
      </c>
      <c r="G379" s="2">
        <f t="shared" si="8"/>
        <v>6390.3772800000006</v>
      </c>
      <c r="H379" s="2">
        <f t="shared" si="9"/>
        <v>0.38000000000010914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331250</v>
      </c>
      <c r="D397" s="1">
        <f>'PR-RAS'!E402</f>
        <v>79500</v>
      </c>
      <c r="E397" s="1">
        <v>0</v>
      </c>
      <c r="F397" s="1">
        <v>0</v>
      </c>
      <c r="G397" s="2">
        <f t="shared" si="8"/>
        <v>194139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331250</v>
      </c>
      <c r="D398" s="1">
        <f>'PR-RAS'!E403</f>
        <v>79500</v>
      </c>
      <c r="E398" s="1">
        <v>0</v>
      </c>
      <c r="F398" s="1">
        <v>0</v>
      </c>
      <c r="G398" s="2">
        <f t="shared" si="8"/>
        <v>194629.25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454024</v>
      </c>
      <c r="D403" s="1">
        <f>'PR-RAS'!E408</f>
        <v>182617.53</v>
      </c>
      <c r="E403" s="1">
        <v>0</v>
      </c>
      <c r="F403" s="1">
        <v>0</v>
      </c>
      <c r="G403" s="2">
        <f t="shared" si="8"/>
        <v>329342.14212000003</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9302551</v>
      </c>
      <c r="D407" s="1">
        <f>'PR-RAS'!E412</f>
        <v>9193579.1000000015</v>
      </c>
      <c r="E407" s="1">
        <v>0</v>
      </c>
      <c r="F407" s="1">
        <v>0</v>
      </c>
      <c r="G407" s="2">
        <f t="shared" si="8"/>
        <v>11242021.935200002</v>
      </c>
      <c r="H407" s="2">
        <f t="shared" si="9"/>
        <v>0.10000000149011612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8558017</v>
      </c>
      <c r="D408" s="1">
        <f>'PR-RAS'!E413</f>
        <v>9586203.6799999997</v>
      </c>
      <c r="E408" s="1">
        <v>0</v>
      </c>
      <c r="F408" s="1">
        <v>0</v>
      </c>
      <c r="G408" s="2">
        <f t="shared" si="8"/>
        <v>11286282.71452</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744534</v>
      </c>
      <c r="D409" s="1">
        <f>'PR-RAS'!E414</f>
        <v>0</v>
      </c>
      <c r="E409" s="1">
        <v>0</v>
      </c>
      <c r="F409" s="1">
        <v>0</v>
      </c>
      <c r="G409" s="2">
        <f t="shared" si="8"/>
        <v>303769.87199999997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392624.57999999821</v>
      </c>
      <c r="E410" s="1">
        <v>0</v>
      </c>
      <c r="F410" s="1">
        <v>0</v>
      </c>
      <c r="G410" s="2">
        <f t="shared" si="8"/>
        <v>321166.90643999854</v>
      </c>
      <c r="H410" s="2">
        <f t="shared" si="9"/>
        <v>0.42000000178813934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523451</v>
      </c>
      <c r="D411" s="1">
        <f>'PR-RAS'!E416</f>
        <v>1267984.76</v>
      </c>
      <c r="E411" s="1">
        <v>0</v>
      </c>
      <c r="F411" s="1">
        <v>0</v>
      </c>
      <c r="G411" s="2">
        <f t="shared" si="8"/>
        <v>1254362.4131999998</v>
      </c>
      <c r="H411" s="2">
        <f t="shared" si="9"/>
        <v>0.23999999999068677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9302551</v>
      </c>
      <c r="D633" s="1">
        <f>'PR-RAS'!E639</f>
        <v>9193579.1000000015</v>
      </c>
      <c r="E633" s="1">
        <v>0</v>
      </c>
      <c r="F633" s="1">
        <v>0</v>
      </c>
      <c r="G633" s="2">
        <f t="shared" si="10"/>
        <v>17499896.214400001</v>
      </c>
      <c r="H633" s="2">
        <f t="shared" si="11"/>
        <v>0.10000000149011612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8558017</v>
      </c>
      <c r="D634" s="1">
        <f>'PR-RAS'!E640</f>
        <v>9586203.6799999997</v>
      </c>
      <c r="E634" s="1">
        <v>0</v>
      </c>
      <c r="F634" s="1">
        <v>0</v>
      </c>
      <c r="G634" s="2">
        <f t="shared" si="10"/>
        <v>17553358.619879998</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744534</v>
      </c>
      <c r="D635" s="1">
        <f>'PR-RAS'!E641</f>
        <v>0</v>
      </c>
      <c r="E635" s="1">
        <v>0</v>
      </c>
      <c r="F635" s="1">
        <v>0</v>
      </c>
      <c r="G635" s="2">
        <f t="shared" si="10"/>
        <v>472034.55599999998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392624.57999999821</v>
      </c>
      <c r="E636" s="1">
        <v>0</v>
      </c>
      <c r="F636" s="1">
        <v>0</v>
      </c>
      <c r="G636" s="2">
        <f t="shared" si="10"/>
        <v>498633.21659999772</v>
      </c>
      <c r="H636" s="2">
        <f t="shared" si="11"/>
        <v>0.42000000178813934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523451</v>
      </c>
      <c r="D637" s="1">
        <f>'PR-RAS'!E643</f>
        <v>1267984.76</v>
      </c>
      <c r="E637" s="1">
        <v>0</v>
      </c>
      <c r="F637" s="1">
        <v>0</v>
      </c>
      <c r="G637" s="2">
        <f t="shared" si="10"/>
        <v>1945791.4507200001</v>
      </c>
      <c r="H637" s="2">
        <f t="shared" si="11"/>
        <v>0.23999999999068677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1267985</v>
      </c>
      <c r="D639" s="1">
        <f>'PR-RAS'!E645</f>
        <v>875360.1800000018</v>
      </c>
      <c r="E639" s="1">
        <v>0</v>
      </c>
      <c r="F639" s="1">
        <v>0</v>
      </c>
      <c r="G639" s="2">
        <f t="shared" si="10"/>
        <v>1925934.0196800022</v>
      </c>
      <c r="H639" s="2">
        <f t="shared" si="11"/>
        <v>0.18000000179745257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612907</v>
      </c>
      <c r="D641" s="1">
        <f>'PR-RAS'!E647</f>
        <v>695756.78</v>
      </c>
      <c r="E641" s="1">
        <v>0</v>
      </c>
      <c r="F641" s="1">
        <v>0</v>
      </c>
      <c r="G641" s="2">
        <f t="shared" si="10"/>
        <v>1282829.1584000001</v>
      </c>
      <c r="H641" s="2">
        <f t="shared" si="11"/>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536101</v>
      </c>
      <c r="D642" s="1">
        <f>'PR-RAS'!E649</f>
        <v>1567007.46</v>
      </c>
      <c r="E642" s="1">
        <v>0</v>
      </c>
      <c r="F642" s="1">
        <v>0</v>
      </c>
      <c r="G642" s="2">
        <f t="shared" si="10"/>
        <v>2352544.3047199999</v>
      </c>
      <c r="H642" s="2">
        <f t="shared" si="11"/>
        <v>0.4599999999627471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4770755</v>
      </c>
      <c r="D643" s="1">
        <f>'PR-RAS'!E650</f>
        <v>5774711.9199999999</v>
      </c>
      <c r="E643" s="1">
        <v>0</v>
      </c>
      <c r="F643" s="1">
        <v>0</v>
      </c>
      <c r="G643" s="2">
        <f t="shared" si="10"/>
        <v>10477554.81528</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3739848</v>
      </c>
      <c r="D644" s="1">
        <f>'PR-RAS'!E651</f>
        <v>6524067.7699999996</v>
      </c>
      <c r="E644" s="1">
        <v>0</v>
      </c>
      <c r="F644" s="1">
        <v>0</v>
      </c>
      <c r="G644" s="2">
        <f t="shared" si="10"/>
        <v>10794673.41622</v>
      </c>
      <c r="H644" s="2">
        <f t="shared" si="11"/>
        <v>0.23000000044703484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1567008</v>
      </c>
      <c r="D645" s="1">
        <f>'PR-RAS'!E652</f>
        <v>817651.61000000034</v>
      </c>
      <c r="E645" s="1">
        <v>0</v>
      </c>
      <c r="F645" s="1">
        <v>0</v>
      </c>
      <c r="G645" s="2">
        <f t="shared" si="10"/>
        <v>2062288.4256800006</v>
      </c>
      <c r="H645" s="2">
        <f t="shared" si="11"/>
        <v>0.38999999966472387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57</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50</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7326515</v>
      </c>
      <c r="D668" s="1">
        <f>'PR-RAS'!E675</f>
        <v>7517038.2599999998</v>
      </c>
      <c r="E668" s="1">
        <v>0</v>
      </c>
      <c r="F668" s="1">
        <v>0</v>
      </c>
      <c r="G668" s="2">
        <f t="shared" si="10"/>
        <v>14914514.54384</v>
      </c>
      <c r="H668" s="2">
        <f t="shared" si="11"/>
        <v>0.25999999977648258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4000</v>
      </c>
      <c r="D670" s="1">
        <f>'PR-RAS'!E677</f>
        <v>4000</v>
      </c>
      <c r="E670" s="1">
        <v>0</v>
      </c>
      <c r="F670" s="1">
        <v>0</v>
      </c>
      <c r="G670" s="2">
        <f t="shared" si="10"/>
        <v>8028.0000000000009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594501</v>
      </c>
      <c r="D687" s="1">
        <f>'PR-RAS'!E694</f>
        <v>366911.92</v>
      </c>
      <c r="E687" s="1">
        <v>0</v>
      </c>
      <c r="F687" s="1">
        <v>0</v>
      </c>
      <c r="G687" s="2">
        <f t="shared" si="10"/>
        <v>911230.84023999993</v>
      </c>
      <c r="H687" s="2">
        <f t="shared" si="11"/>
        <v>8.0000000016298145E-2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36979</v>
      </c>
      <c r="D689" s="1">
        <f>'PR-RAS'!E696</f>
        <v>47388.44</v>
      </c>
      <c r="E689" s="1">
        <v>0</v>
      </c>
      <c r="F689" s="1">
        <v>0</v>
      </c>
      <c r="G689" s="2">
        <f t="shared" si="10"/>
        <v>90648.045440000002</v>
      </c>
      <c r="H689" s="2">
        <f t="shared" si="11"/>
        <v>0.44000000000232831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31268</v>
      </c>
      <c r="D709" s="1">
        <f>'PR-RAS'!E716</f>
        <v>0</v>
      </c>
      <c r="E709" s="1">
        <v>0</v>
      </c>
      <c r="F709" s="1">
        <v>0</v>
      </c>
      <c r="G709" s="2">
        <f t="shared" si="10"/>
        <v>22137.743999999999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29301</v>
      </c>
      <c r="D710" s="1">
        <f>'PR-RAS'!E717</f>
        <v>18191.96</v>
      </c>
      <c r="E710" s="1">
        <v>0</v>
      </c>
      <c r="F710" s="1">
        <v>0</v>
      </c>
      <c r="G710" s="2">
        <f t="shared" si="10"/>
        <v>46570.608279999993</v>
      </c>
      <c r="H710" s="2">
        <f t="shared" si="11"/>
        <v>4.0000000000873115E-2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127438</v>
      </c>
      <c r="D711" s="1">
        <f>'PR-RAS'!E718</f>
        <v>0</v>
      </c>
      <c r="E711" s="1">
        <v>0</v>
      </c>
      <c r="F711" s="1">
        <v>0</v>
      </c>
      <c r="G711" s="2">
        <f t="shared" si="10"/>
        <v>90480.98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9500</v>
      </c>
      <c r="D713" s="1">
        <f>'PR-RAS'!E720</f>
        <v>0</v>
      </c>
      <c r="E713" s="1">
        <v>0</v>
      </c>
      <c r="F713" s="1">
        <v>0</v>
      </c>
      <c r="G713" s="2">
        <f t="shared" si="10"/>
        <v>6764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71873.22</v>
      </c>
      <c r="E714" s="1">
        <v>0</v>
      </c>
      <c r="F714" s="1">
        <v>0</v>
      </c>
      <c r="G714" s="2">
        <f t="shared" si="10"/>
        <v>102491.21171999999</v>
      </c>
      <c r="H714" s="2">
        <f t="shared" si="11"/>
        <v>0.22000000000116415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15313</v>
      </c>
      <c r="D715" s="1">
        <f>'PR-RAS'!E722</f>
        <v>1505</v>
      </c>
      <c r="E715" s="1">
        <v>0</v>
      </c>
      <c r="F715" s="1">
        <v>0</v>
      </c>
      <c r="G715" s="2">
        <f t="shared" si="10"/>
        <v>13082.621999999999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15660.97</v>
      </c>
      <c r="E719" s="1">
        <v>0</v>
      </c>
      <c r="F719" s="1">
        <v>0</v>
      </c>
      <c r="G719" s="2">
        <f t="shared" si="10"/>
        <v>22489.152919999997</v>
      </c>
      <c r="H719" s="2">
        <f t="shared" si="11"/>
        <v>3.0000000000654836E-2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7579311</v>
      </c>
      <c r="D984" s="6">
        <f>BILANCA!E6</f>
        <v>6896092.0899999999</v>
      </c>
      <c r="E984" s="6">
        <v>0</v>
      </c>
      <c r="F984" s="6">
        <v>0</v>
      </c>
      <c r="G984" s="7">
        <f t="shared" ref="G984:G1241" si="22">B984/1000*C984+B984/500*D984</f>
        <v>21371.495180000002</v>
      </c>
      <c r="H984" s="7">
        <f t="shared" si="19"/>
        <v>8.9999999850988388E-2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5328227</v>
      </c>
      <c r="D985" s="1">
        <f>BILANCA!E7</f>
        <v>5188706.3999999994</v>
      </c>
      <c r="E985" s="1">
        <v>0</v>
      </c>
      <c r="F985" s="1">
        <v>0</v>
      </c>
      <c r="G985" s="2">
        <f t="shared" si="22"/>
        <v>31411.279599999994</v>
      </c>
      <c r="H985" s="2">
        <f t="shared" si="19"/>
        <v>0.39999999944120646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3552</v>
      </c>
      <c r="D986" s="1">
        <f>BILANCA!E8</f>
        <v>1936.63</v>
      </c>
      <c r="E986" s="1">
        <v>0</v>
      </c>
      <c r="F986" s="1">
        <v>0</v>
      </c>
      <c r="G986" s="2">
        <f t="shared" si="22"/>
        <v>22.275780000000001</v>
      </c>
      <c r="H986" s="2">
        <f t="shared" si="19"/>
        <v>0.36999999999989086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5706</v>
      </c>
      <c r="D988" s="1">
        <f>BILANCA!E10</f>
        <v>5706.25</v>
      </c>
      <c r="E988" s="1">
        <v>0</v>
      </c>
      <c r="F988" s="1">
        <v>0</v>
      </c>
      <c r="G988" s="2">
        <f t="shared" si="22"/>
        <v>85.592500000000001</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2154</v>
      </c>
      <c r="D989" s="1">
        <f>BILANCA!E11</f>
        <v>3769.62</v>
      </c>
      <c r="E989" s="1">
        <v>0</v>
      </c>
      <c r="F989" s="1">
        <v>0</v>
      </c>
      <c r="G989" s="2">
        <f t="shared" si="22"/>
        <v>58.159439999999996</v>
      </c>
      <c r="H989" s="2">
        <f t="shared" si="19"/>
        <v>0.38000000000010914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4919925</v>
      </c>
      <c r="D990" s="1">
        <f>BILANCA!E12</f>
        <v>4702519.7699999996</v>
      </c>
      <c r="E990" s="1">
        <v>0</v>
      </c>
      <c r="F990" s="1">
        <v>0</v>
      </c>
      <c r="G990" s="2">
        <f t="shared" si="22"/>
        <v>100274.75177999999</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4506868</v>
      </c>
      <c r="D991" s="1">
        <f>BILANCA!E13</f>
        <v>4333712.7499999991</v>
      </c>
      <c r="E991" s="1">
        <v>0</v>
      </c>
      <c r="F991" s="1">
        <v>0</v>
      </c>
      <c r="G991" s="2">
        <f t="shared" si="22"/>
        <v>105394.34799999998</v>
      </c>
      <c r="H991" s="2">
        <f t="shared" si="19"/>
        <v>0.25000000093132257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10808650</v>
      </c>
      <c r="D993" s="1">
        <f>BILANCA!E15</f>
        <v>10808649.5</v>
      </c>
      <c r="E993" s="1">
        <v>0</v>
      </c>
      <c r="F993" s="1">
        <v>0</v>
      </c>
      <c r="G993" s="2">
        <f t="shared" si="22"/>
        <v>324259.49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758653</v>
      </c>
      <c r="D995" s="1">
        <f>BILANCA!E17</f>
        <v>758653.28</v>
      </c>
      <c r="E995" s="1">
        <v>0</v>
      </c>
      <c r="F995" s="1">
        <v>0</v>
      </c>
      <c r="G995" s="2">
        <f t="shared" si="22"/>
        <v>27311.514719999999</v>
      </c>
      <c r="H995" s="2">
        <f t="shared" si="19"/>
        <v>0.28000000002793968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7060435</v>
      </c>
      <c r="D996" s="1">
        <f>BILANCA!E18</f>
        <v>7233590.0300000003</v>
      </c>
      <c r="E996" s="1">
        <v>0</v>
      </c>
      <c r="F996" s="1">
        <v>0</v>
      </c>
      <c r="G996" s="2">
        <f t="shared" si="22"/>
        <v>279858.99578</v>
      </c>
      <c r="H996" s="2">
        <f t="shared" si="19"/>
        <v>3.0000000260770321E-2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301719</v>
      </c>
      <c r="D997" s="1">
        <f>BILANCA!E19</f>
        <v>283066.77</v>
      </c>
      <c r="E997" s="1">
        <v>0</v>
      </c>
      <c r="F997" s="1">
        <v>0</v>
      </c>
      <c r="G997" s="2">
        <f t="shared" si="22"/>
        <v>12149.935560000002</v>
      </c>
      <c r="H997" s="2">
        <f t="shared" si="19"/>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1069616</v>
      </c>
      <c r="D998" s="1">
        <f>BILANCA!E20</f>
        <v>1106737.1399999999</v>
      </c>
      <c r="E998" s="1">
        <v>0</v>
      </c>
      <c r="F998" s="1">
        <v>0</v>
      </c>
      <c r="G998" s="2">
        <f t="shared" si="22"/>
        <v>49246.354199999994</v>
      </c>
      <c r="H998" s="2">
        <f t="shared" si="19"/>
        <v>0.13999999989755452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384499</v>
      </c>
      <c r="D1000" s="1">
        <f>BILANCA!E22</f>
        <v>391467.4</v>
      </c>
      <c r="E1000" s="1">
        <v>0</v>
      </c>
      <c r="F1000" s="1">
        <v>0</v>
      </c>
      <c r="G1000" s="2">
        <f t="shared" si="22"/>
        <v>19846.374600000003</v>
      </c>
      <c r="H1000" s="2">
        <f t="shared" si="19"/>
        <v>0.40000000002328306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532124</v>
      </c>
      <c r="D1004" s="1">
        <f>BILANCA!E26</f>
        <v>503077.09</v>
      </c>
      <c r="E1004" s="1">
        <v>0</v>
      </c>
      <c r="F1004" s="1">
        <v>0</v>
      </c>
      <c r="G1004" s="2">
        <f t="shared" si="22"/>
        <v>32303.841780000002</v>
      </c>
      <c r="H1004" s="2">
        <f t="shared" si="19"/>
        <v>9.0000000025611371E-2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1684520</v>
      </c>
      <c r="D1006" s="1">
        <f>BILANCA!E28</f>
        <v>1718214.86</v>
      </c>
      <c r="E1006" s="1">
        <v>0</v>
      </c>
      <c r="F1006" s="1">
        <v>0</v>
      </c>
      <c r="G1006" s="2">
        <f t="shared" si="22"/>
        <v>117781.84356000001</v>
      </c>
      <c r="H1006" s="2">
        <f t="shared" si="19"/>
        <v>0.13999999989755452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111338</v>
      </c>
      <c r="D1013" s="1">
        <f>BILANCA!E35</f>
        <v>85740.25</v>
      </c>
      <c r="E1013" s="1">
        <v>0</v>
      </c>
      <c r="F1013" s="1">
        <v>0</v>
      </c>
      <c r="G1013" s="2">
        <f t="shared" si="22"/>
        <v>8484.5550000000003</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109338</v>
      </c>
      <c r="D1014" s="1">
        <f>BILANCA!E36</f>
        <v>83740.25</v>
      </c>
      <c r="E1014" s="1">
        <v>0</v>
      </c>
      <c r="F1014" s="1">
        <v>0</v>
      </c>
      <c r="G1014" s="2">
        <f t="shared" si="22"/>
        <v>8581.3734999999997</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2000</v>
      </c>
      <c r="D1015" s="1">
        <f>BILANCA!E37</f>
        <v>2000</v>
      </c>
      <c r="E1015" s="1">
        <v>0</v>
      </c>
      <c r="F1015" s="1">
        <v>0</v>
      </c>
      <c r="G1015" s="2">
        <f t="shared" si="22"/>
        <v>192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94571</v>
      </c>
      <c r="D1032" s="1">
        <f>BILANCA!E54</f>
        <v>98974.69</v>
      </c>
      <c r="E1032" s="1">
        <v>0</v>
      </c>
      <c r="F1032" s="1">
        <v>0</v>
      </c>
      <c r="G1032" s="2">
        <f t="shared" si="22"/>
        <v>14333.498620000002</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94571</v>
      </c>
      <c r="D1033" s="1">
        <f>BILANCA!E55</f>
        <v>98974.69</v>
      </c>
      <c r="E1033" s="1">
        <v>0</v>
      </c>
      <c r="F1033" s="1">
        <v>0</v>
      </c>
      <c r="G1033" s="2">
        <f t="shared" si="22"/>
        <v>14626.019</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404750</v>
      </c>
      <c r="D1034" s="1">
        <f>BILANCA!E56</f>
        <v>484250</v>
      </c>
      <c r="E1034" s="1">
        <v>0</v>
      </c>
      <c r="F1034" s="1">
        <v>0</v>
      </c>
      <c r="G1034" s="2">
        <f t="shared" si="22"/>
        <v>70035.75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404750</v>
      </c>
      <c r="D1035" s="1">
        <f>BILANCA!E57</f>
        <v>484250</v>
      </c>
      <c r="E1035" s="1">
        <v>0</v>
      </c>
      <c r="F1035" s="1">
        <v>0</v>
      </c>
      <c r="G1035" s="2">
        <f t="shared" si="22"/>
        <v>71409</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2251084</v>
      </c>
      <c r="D1046" s="1">
        <f>BILANCA!E68</f>
        <v>1707385.69</v>
      </c>
      <c r="E1046" s="1">
        <v>0</v>
      </c>
      <c r="F1046" s="1">
        <v>0</v>
      </c>
      <c r="G1046" s="2">
        <f t="shared" si="22"/>
        <v>356948.88893999998</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1567008</v>
      </c>
      <c r="D1047" s="1">
        <f>BILANCA!E69</f>
        <v>817651.61</v>
      </c>
      <c r="E1047" s="1">
        <v>0</v>
      </c>
      <c r="F1047" s="1">
        <v>0</v>
      </c>
      <c r="G1047" s="2">
        <f t="shared" si="22"/>
        <v>204947.91808</v>
      </c>
      <c r="H1047" s="2">
        <f t="shared" si="19"/>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1562195</v>
      </c>
      <c r="D1048" s="1">
        <f>BILANCA!E70</f>
        <v>817651.61</v>
      </c>
      <c r="E1048" s="1">
        <v>0</v>
      </c>
      <c r="F1048" s="1">
        <v>0</v>
      </c>
      <c r="G1048" s="2">
        <f t="shared" si="22"/>
        <v>207837.38430000001</v>
      </c>
      <c r="H1048" s="2">
        <f t="shared" si="19"/>
        <v>0.39000000001396984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1562195</v>
      </c>
      <c r="D1050" s="1">
        <f>BILANCA!E72</f>
        <v>817651.61</v>
      </c>
      <c r="E1050" s="1">
        <v>0</v>
      </c>
      <c r="F1050" s="1">
        <v>0</v>
      </c>
      <c r="G1050" s="2">
        <f t="shared" si="22"/>
        <v>214232.38073999999</v>
      </c>
      <c r="H1050" s="2">
        <f t="shared" si="19"/>
        <v>0.39000000001396984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4813</v>
      </c>
      <c r="D1054" s="1">
        <f>BILANCA!E76</f>
        <v>0</v>
      </c>
      <c r="E1054" s="1">
        <v>0</v>
      </c>
      <c r="F1054" s="1">
        <v>0</v>
      </c>
      <c r="G1054" s="2">
        <f t="shared" si="22"/>
        <v>341.72299999999996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67508</v>
      </c>
      <c r="D1056" s="1">
        <f>BILANCA!E78</f>
        <v>193977.3</v>
      </c>
      <c r="E1056" s="1">
        <v>0</v>
      </c>
      <c r="F1056" s="1">
        <v>0</v>
      </c>
      <c r="G1056" s="2">
        <f t="shared" si="22"/>
        <v>33248.769799999995</v>
      </c>
      <c r="H1056" s="2">
        <f t="shared" si="19"/>
        <v>0.29999999998835847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67508</v>
      </c>
      <c r="D1064" s="1">
        <f>BILANCA!E86</f>
        <v>193977.3</v>
      </c>
      <c r="E1064" s="1">
        <v>0</v>
      </c>
      <c r="F1064" s="1">
        <v>0</v>
      </c>
      <c r="G1064" s="2">
        <f t="shared" si="22"/>
        <v>36892.470600000001</v>
      </c>
      <c r="H1064" s="2">
        <f t="shared" si="19"/>
        <v>0.29999999998835847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3661</v>
      </c>
      <c r="D1124" s="1">
        <f>BILANCA!E146</f>
        <v>0</v>
      </c>
      <c r="E1124" s="1">
        <v>0</v>
      </c>
      <c r="F1124" s="1">
        <v>0</v>
      </c>
      <c r="G1124" s="2">
        <f t="shared" si="22"/>
        <v>516.20099999999991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3661</v>
      </c>
      <c r="D1138" s="1">
        <f>BILANCA!E160</f>
        <v>0</v>
      </c>
      <c r="E1138" s="1">
        <v>0</v>
      </c>
      <c r="F1138" s="1">
        <v>0</v>
      </c>
      <c r="G1138" s="2">
        <f t="shared" si="22"/>
        <v>567.45500000000004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612907</v>
      </c>
      <c r="D1148" s="1">
        <f>BILANCA!E170</f>
        <v>695756.78</v>
      </c>
      <c r="E1148" s="1">
        <v>0</v>
      </c>
      <c r="F1148" s="1">
        <v>0</v>
      </c>
      <c r="G1148" s="2">
        <f t="shared" si="22"/>
        <v>330729.39240000001</v>
      </c>
      <c r="H1148" s="2">
        <f t="shared" si="23"/>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612907</v>
      </c>
      <c r="D1151" s="1">
        <f>BILANCA!E173</f>
        <v>695756.78</v>
      </c>
      <c r="E1151" s="1">
        <v>0</v>
      </c>
      <c r="F1151" s="1">
        <v>0</v>
      </c>
      <c r="G1151" s="2">
        <f t="shared" si="22"/>
        <v>336742.65408000001</v>
      </c>
      <c r="H1151" s="2">
        <f t="shared" si="23"/>
        <v>0.21999999997206032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7579311</v>
      </c>
      <c r="D1152" s="1">
        <f>BILANCA!E175</f>
        <v>6896092.0899999999</v>
      </c>
      <c r="E1152" s="1">
        <v>0</v>
      </c>
      <c r="F1152" s="1">
        <v>0</v>
      </c>
      <c r="G1152" s="2">
        <f t="shared" si="22"/>
        <v>3611782.68542</v>
      </c>
      <c r="H1152" s="2">
        <f t="shared" si="23"/>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979438</v>
      </c>
      <c r="D1153" s="1">
        <f>BILANCA!E176</f>
        <v>832039.01000000013</v>
      </c>
      <c r="E1153" s="1">
        <v>0</v>
      </c>
      <c r="F1153" s="1">
        <v>0</v>
      </c>
      <c r="G1153" s="2">
        <f t="shared" si="22"/>
        <v>449397.72340000008</v>
      </c>
      <c r="H1153" s="2">
        <f t="shared" si="23"/>
        <v>1.0000000125728548E-2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739028</v>
      </c>
      <c r="D1154" s="1">
        <f>BILANCA!E177</f>
        <v>832039.01000000013</v>
      </c>
      <c r="E1154" s="1">
        <v>0</v>
      </c>
      <c r="F1154" s="1">
        <v>0</v>
      </c>
      <c r="G1154" s="2">
        <f t="shared" si="22"/>
        <v>410931.12942000007</v>
      </c>
      <c r="H1154" s="2">
        <f t="shared" si="23"/>
        <v>1.0000000125728548E-2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612908</v>
      </c>
      <c r="D1155" s="1">
        <f>BILANCA!E178</f>
        <v>708506.78</v>
      </c>
      <c r="E1155" s="1">
        <v>0</v>
      </c>
      <c r="F1155" s="1">
        <v>0</v>
      </c>
      <c r="G1155" s="2">
        <f t="shared" si="22"/>
        <v>349146.50831999996</v>
      </c>
      <c r="H1155" s="2">
        <f t="shared" si="23"/>
        <v>0.21999999997206032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58211</v>
      </c>
      <c r="D1156" s="1">
        <f>BILANCA!E179</f>
        <v>25855.040000000001</v>
      </c>
      <c r="E1156" s="1">
        <v>0</v>
      </c>
      <c r="F1156" s="1">
        <v>0</v>
      </c>
      <c r="G1156" s="2">
        <f t="shared" si="22"/>
        <v>19016.346839999998</v>
      </c>
      <c r="H1156" s="2">
        <f t="shared" si="23"/>
        <v>4.0000000000873115E-2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401</v>
      </c>
      <c r="D1157" s="1">
        <f>BILANCA!E180</f>
        <v>524.89</v>
      </c>
      <c r="E1157" s="1">
        <v>0</v>
      </c>
      <c r="F1157" s="1">
        <v>0</v>
      </c>
      <c r="G1157" s="2">
        <f t="shared" si="22"/>
        <v>252.43571999999998</v>
      </c>
      <c r="H1157" s="2">
        <f t="shared" si="2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401</v>
      </c>
      <c r="D1160" s="1">
        <f>BILANCA!E183</f>
        <v>524.89</v>
      </c>
      <c r="E1160" s="1">
        <v>0</v>
      </c>
      <c r="F1160" s="1">
        <v>0</v>
      </c>
      <c r="G1160" s="2">
        <f t="shared" si="22"/>
        <v>256.78805999999997</v>
      </c>
      <c r="H1160" s="2">
        <f t="shared" si="2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67508</v>
      </c>
      <c r="D1165" s="1">
        <f>BILANCA!E188</f>
        <v>97152.3</v>
      </c>
      <c r="E1165" s="1">
        <v>0</v>
      </c>
      <c r="F1165" s="1">
        <v>0</v>
      </c>
      <c r="G1165" s="2">
        <f t="shared" si="22"/>
        <v>47649.893199999999</v>
      </c>
      <c r="H1165" s="2">
        <f t="shared" si="23"/>
        <v>0.30000000000291038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240410</v>
      </c>
      <c r="D1166" s="1">
        <f>BILANCA!E189</f>
        <v>0</v>
      </c>
      <c r="E1166" s="1">
        <v>0</v>
      </c>
      <c r="F1166" s="1">
        <v>0</v>
      </c>
      <c r="G1166" s="2">
        <f t="shared" si="22"/>
        <v>43995.03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6599873</v>
      </c>
      <c r="D1214" s="1">
        <f>BILANCA!E237</f>
        <v>6064053.0800000001</v>
      </c>
      <c r="E1214" s="1">
        <v>0</v>
      </c>
      <c r="F1214" s="1">
        <v>0</v>
      </c>
      <c r="G1214" s="2">
        <f t="shared" si="22"/>
        <v>4326163.1859600004</v>
      </c>
      <c r="H1214" s="2">
        <f t="shared" si="23"/>
        <v>8.0000000074505806E-2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5328227</v>
      </c>
      <c r="D1215" s="1">
        <f>BILANCA!E238</f>
        <v>5188706.4000000004</v>
      </c>
      <c r="E1215" s="1">
        <v>0</v>
      </c>
      <c r="F1215" s="1">
        <v>0</v>
      </c>
      <c r="G1215" s="2">
        <f t="shared" si="22"/>
        <v>3643708.4336000001</v>
      </c>
      <c r="H1215" s="2">
        <f t="shared" si="23"/>
        <v>0.40000000037252903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5328227</v>
      </c>
      <c r="D1216" s="1">
        <f>BILANCA!E239</f>
        <v>5188706.4000000004</v>
      </c>
      <c r="E1216" s="1">
        <v>0</v>
      </c>
      <c r="F1216" s="1">
        <v>0</v>
      </c>
      <c r="G1216" s="2">
        <f t="shared" si="22"/>
        <v>3659414.0734000001</v>
      </c>
      <c r="H1216" s="2">
        <f t="shared" si="23"/>
        <v>0.40000000037252903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4690922</v>
      </c>
      <c r="D1217" s="1">
        <f>BILANCA!E240</f>
        <v>4458142.3600000003</v>
      </c>
      <c r="E1217" s="1">
        <v>0</v>
      </c>
      <c r="F1217" s="1">
        <v>0</v>
      </c>
      <c r="G1217" s="2">
        <f t="shared" si="22"/>
        <v>3184086.3724800004</v>
      </c>
      <c r="H1217" s="2">
        <f t="shared" si="23"/>
        <v>0.36000000033527613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637305</v>
      </c>
      <c r="D1218" s="1">
        <f>BILANCA!E241</f>
        <v>730564.04</v>
      </c>
      <c r="E1218" s="1">
        <v>0</v>
      </c>
      <c r="F1218" s="1">
        <v>0</v>
      </c>
      <c r="G1218" s="2">
        <f t="shared" si="22"/>
        <v>493131.77379999997</v>
      </c>
      <c r="H1218" s="2">
        <f t="shared" si="23"/>
        <v>4.0000000037252903E-2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1267985</v>
      </c>
      <c r="D1222" s="1">
        <f>BILANCA!E245</f>
        <v>875360.17999999993</v>
      </c>
      <c r="E1222" s="1">
        <v>0</v>
      </c>
      <c r="F1222" s="1">
        <v>0</v>
      </c>
      <c r="G1222" s="2">
        <f t="shared" si="22"/>
        <v>721470.58103999984</v>
      </c>
      <c r="H1222" s="2">
        <f t="shared" si="23"/>
        <v>0.17999999993480742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1386759</v>
      </c>
      <c r="D1223" s="1">
        <f>BILANCA!E246</f>
        <v>1093251.6599999999</v>
      </c>
      <c r="E1223" s="1">
        <v>0</v>
      </c>
      <c r="F1223" s="1">
        <v>0</v>
      </c>
      <c r="G1223" s="2">
        <f t="shared" si="22"/>
        <v>857582.95679999981</v>
      </c>
      <c r="H1223" s="2">
        <f t="shared" si="23"/>
        <v>0.34000000008381903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1386759</v>
      </c>
      <c r="D1224" s="1">
        <f>BILANCA!E247</f>
        <v>1093251.6599999999</v>
      </c>
      <c r="E1224" s="1">
        <v>0</v>
      </c>
      <c r="F1224" s="1">
        <v>0</v>
      </c>
      <c r="G1224" s="2">
        <f t="shared" si="22"/>
        <v>861156.21911999991</v>
      </c>
      <c r="H1224" s="2">
        <f t="shared" si="23"/>
        <v>0.34000000008381903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118774</v>
      </c>
      <c r="D1227" s="1">
        <f>BILANCA!E250</f>
        <v>217891.48</v>
      </c>
      <c r="E1227" s="1">
        <v>0</v>
      </c>
      <c r="F1227" s="1">
        <v>0</v>
      </c>
      <c r="G1227" s="2">
        <f t="shared" si="22"/>
        <v>135311.89824000001</v>
      </c>
      <c r="H1227" s="2">
        <f t="shared" si="23"/>
        <v>0.48000000001047738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118774</v>
      </c>
      <c r="D1229" s="1">
        <f>BILANCA!E252</f>
        <v>217891.48</v>
      </c>
      <c r="E1229" s="1">
        <v>0</v>
      </c>
      <c r="F1229" s="1">
        <v>0</v>
      </c>
      <c r="G1229" s="2">
        <f t="shared" si="22"/>
        <v>136421.01216000001</v>
      </c>
      <c r="H1229" s="2">
        <f t="shared" si="23"/>
        <v>0.48000000001047738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13.5</v>
      </c>
      <c r="E1231" s="1">
        <v>0</v>
      </c>
      <c r="F1231" s="1">
        <v>0</v>
      </c>
      <c r="G1231" s="2">
        <f>B1231/1000*C1231+B1231/500*D1231</f>
        <v>6.6959999999999997</v>
      </c>
      <c r="H1231" s="2">
        <f>ABS(C1231-ROUND(C1231,0))+ABS(D1231-ROUND(D1231,0))</f>
        <v>0.5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3661</v>
      </c>
      <c r="D1232" s="1">
        <f>BILANCA!E255</f>
        <v>0</v>
      </c>
      <c r="E1232" s="1">
        <v>0</v>
      </c>
      <c r="F1232" s="1">
        <v>0</v>
      </c>
      <c r="G1232" s="2">
        <f t="shared" si="22"/>
        <v>911.58899999999994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230985</v>
      </c>
      <c r="D1236" s="1">
        <f>BILANCA!E259</f>
        <v>172123.2</v>
      </c>
      <c r="E1236" s="1">
        <v>0</v>
      </c>
      <c r="F1236" s="1">
        <v>0</v>
      </c>
      <c r="G1236" s="2">
        <f t="shared" si="22"/>
        <v>145533.5442</v>
      </c>
      <c r="H1236" s="2">
        <f t="shared" si="23"/>
        <v>0.20000000001164153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230985</v>
      </c>
      <c r="D1237" s="1">
        <f>BILANCA!E260</f>
        <v>172123.2</v>
      </c>
      <c r="E1237" s="1">
        <v>0</v>
      </c>
      <c r="F1237" s="1">
        <v>0</v>
      </c>
      <c r="G1237" s="2">
        <f t="shared" si="22"/>
        <v>146108.77559999999</v>
      </c>
      <c r="H1237" s="2">
        <f t="shared" si="23"/>
        <v>0.20000000001164153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3661</v>
      </c>
      <c r="D1241" s="1">
        <f>BILANCA!E265</f>
        <v>0</v>
      </c>
      <c r="E1241" s="1">
        <v>0</v>
      </c>
      <c r="F1241" s="1">
        <v>0</v>
      </c>
      <c r="G1241" s="2">
        <f t="shared" si="22"/>
        <v>944.53800000000001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97152.3</v>
      </c>
      <c r="E1244" s="1">
        <v>0</v>
      </c>
      <c r="F1244" s="1">
        <v>0</v>
      </c>
      <c r="G1244" s="2">
        <f t="shared" si="24"/>
        <v>50713.500600000007</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96825</v>
      </c>
      <c r="E1245" s="1">
        <v>0</v>
      </c>
      <c r="F1245" s="1">
        <v>0</v>
      </c>
      <c r="G1245" s="2">
        <f t="shared" si="24"/>
        <v>50736.3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739028</v>
      </c>
      <c r="D1264" s="1">
        <f>BILANCA!E288</f>
        <v>832039.01</v>
      </c>
      <c r="E1264" s="1">
        <v>0</v>
      </c>
      <c r="F1264" s="1">
        <v>0</v>
      </c>
      <c r="G1264" s="2">
        <f t="shared" si="24"/>
        <v>675272.79162000003</v>
      </c>
      <c r="H1264" s="2">
        <f t="shared" si="23"/>
        <v>1.0000000009313226E-2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240410</v>
      </c>
      <c r="D1266" s="1">
        <f>BILANCA!E290</f>
        <v>0</v>
      </c>
      <c r="E1266" s="1">
        <v>0</v>
      </c>
      <c r="F1266" s="1">
        <v>0</v>
      </c>
      <c r="G1266" s="2">
        <f t="shared" si="24"/>
        <v>68036.03</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8558017</v>
      </c>
      <c r="D1408" s="1">
        <f>'RAS-funkcijski'!E114</f>
        <v>9586203.6799999997</v>
      </c>
      <c r="E1408" s="1">
        <v>0</v>
      </c>
      <c r="F1408" s="1">
        <v>0</v>
      </c>
      <c r="G1408" s="2">
        <f t="shared" si="24"/>
        <v>3050346.6795999999</v>
      </c>
      <c r="H1408" s="2">
        <f t="shared" si="27"/>
        <v>0.32000000029802322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8558017</v>
      </c>
      <c r="D1412" s="1">
        <f>'RAS-funkcijski'!E118</f>
        <v>9586203.6799999997</v>
      </c>
      <c r="E1412" s="1">
        <v>0</v>
      </c>
      <c r="F1412" s="1">
        <v>0</v>
      </c>
      <c r="G1412" s="2">
        <f t="shared" si="24"/>
        <v>3161268.3770400002</v>
      </c>
      <c r="H1412" s="2">
        <f t="shared" si="27"/>
        <v>0.32000000029802322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8558017</v>
      </c>
      <c r="D1414" s="1">
        <f>'RAS-funkcijski'!E120</f>
        <v>9586203.6799999997</v>
      </c>
      <c r="E1414" s="1">
        <v>0</v>
      </c>
      <c r="F1414" s="1">
        <v>0</v>
      </c>
      <c r="G1414" s="2">
        <f t="shared" si="24"/>
        <v>3216729.2257600003</v>
      </c>
      <c r="H1414" s="2">
        <f t="shared" si="27"/>
        <v>0.32000000029802322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8558017</v>
      </c>
      <c r="D1435" s="13">
        <f>'RAS-funkcijski'!E141</f>
        <v>9586203.6799999997</v>
      </c>
      <c r="E1435" s="13">
        <v>0</v>
      </c>
      <c r="F1435" s="13">
        <v>0</v>
      </c>
      <c r="G1435" s="14">
        <f t="shared" si="24"/>
        <v>3799068.1373200007</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979438.37</v>
      </c>
      <c r="D1480" s="6"/>
      <c r="E1480" s="6">
        <v>0</v>
      </c>
      <c r="F1480" s="6">
        <v>0</v>
      </c>
      <c r="G1480" s="7">
        <f t="shared" ref="G1480:G1580" si="34">B1480/1000*C1480</f>
        <v>979.43836999999996</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15739725.9</v>
      </c>
      <c r="D1481" s="1">
        <v>0</v>
      </c>
      <c r="E1481" s="1">
        <v>0</v>
      </c>
      <c r="F1481" s="1">
        <v>0</v>
      </c>
      <c r="G1481" s="2">
        <f t="shared" si="34"/>
        <v>31479.451800000003</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15556658.640000001</v>
      </c>
      <c r="D1483" s="1">
        <v>0</v>
      </c>
      <c r="E1483" s="1">
        <v>0</v>
      </c>
      <c r="F1483" s="1">
        <v>0</v>
      </c>
      <c r="G1483" s="2">
        <f t="shared" si="34"/>
        <v>62226.634560000006</v>
      </c>
      <c r="H1483" s="2">
        <f t="shared" si="35"/>
        <v>0.35999999940395355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10375092.52</v>
      </c>
      <c r="D1484" s="1">
        <v>0</v>
      </c>
      <c r="E1484" s="1">
        <v>0</v>
      </c>
      <c r="F1484" s="1">
        <v>0</v>
      </c>
      <c r="G1484" s="2">
        <f t="shared" si="34"/>
        <v>51875.462599999999</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1216752.06</v>
      </c>
      <c r="D1485" s="1">
        <v>0</v>
      </c>
      <c r="E1485" s="1">
        <v>0</v>
      </c>
      <c r="F1485" s="1">
        <v>0</v>
      </c>
      <c r="G1485" s="2">
        <f t="shared" si="34"/>
        <v>7300.5123600000006</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22504.73</v>
      </c>
      <c r="D1486" s="1">
        <v>0</v>
      </c>
      <c r="E1486" s="1">
        <v>0</v>
      </c>
      <c r="F1486" s="1">
        <v>0</v>
      </c>
      <c r="G1486" s="2">
        <f t="shared" si="34"/>
        <v>157.53310999999999</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3866337.13</v>
      </c>
      <c r="D1489" s="1">
        <v>0</v>
      </c>
      <c r="E1489" s="1">
        <v>0</v>
      </c>
      <c r="F1489" s="1">
        <v>0</v>
      </c>
      <c r="G1489" s="2">
        <f t="shared" si="34"/>
        <v>38663.371299999999</v>
      </c>
      <c r="H1489" s="2">
        <f t="shared" si="35"/>
        <v>0.12999999988824129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75972.2</v>
      </c>
      <c r="D1491" s="1">
        <v>0</v>
      </c>
      <c r="E1491" s="1">
        <v>0</v>
      </c>
      <c r="F1491" s="1">
        <v>0</v>
      </c>
      <c r="G1491" s="2">
        <f t="shared" si="34"/>
        <v>911.66639999999995</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183067.26</v>
      </c>
      <c r="D1492" s="1">
        <v>0</v>
      </c>
      <c r="E1492" s="1">
        <v>0</v>
      </c>
      <c r="F1492" s="1">
        <v>0</v>
      </c>
      <c r="G1492" s="2">
        <f t="shared" si="34"/>
        <v>2379.8743800000002</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15887125.259999998</v>
      </c>
      <c r="D1499" s="1">
        <v>0</v>
      </c>
      <c r="E1499" s="1">
        <v>0</v>
      </c>
      <c r="F1499" s="1">
        <v>0</v>
      </c>
      <c r="G1499" s="2">
        <f t="shared" si="34"/>
        <v>317742.50519999996</v>
      </c>
      <c r="H1499" s="2">
        <f t="shared" si="35"/>
        <v>0.25999999791383743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15463647.979999999</v>
      </c>
      <c r="D1501" s="1">
        <v>0</v>
      </c>
      <c r="E1501" s="1">
        <v>0</v>
      </c>
      <c r="F1501" s="1">
        <v>0</v>
      </c>
      <c r="G1501" s="2">
        <f t="shared" si="34"/>
        <v>340200.25555999996</v>
      </c>
      <c r="H1501" s="2">
        <f t="shared" si="35"/>
        <v>2.0000001415610313E-2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10279493.189999999</v>
      </c>
      <c r="D1502" s="1">
        <v>0</v>
      </c>
      <c r="E1502" s="1">
        <v>0</v>
      </c>
      <c r="F1502" s="1">
        <v>0</v>
      </c>
      <c r="G1502" s="2">
        <f t="shared" si="34"/>
        <v>236428.34336999999</v>
      </c>
      <c r="H1502" s="2">
        <f t="shared" si="35"/>
        <v>0.18999999947845936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1249108.8999999999</v>
      </c>
      <c r="D1503" s="1">
        <v>0</v>
      </c>
      <c r="E1503" s="1">
        <v>0</v>
      </c>
      <c r="F1503" s="1">
        <v>0</v>
      </c>
      <c r="G1503" s="2">
        <f t="shared" si="34"/>
        <v>29978.613599999997</v>
      </c>
      <c r="H1503" s="2">
        <f t="shared" si="35"/>
        <v>0.10000000009313226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22380.639999999999</v>
      </c>
      <c r="D1504" s="1">
        <v>0</v>
      </c>
      <c r="E1504" s="1">
        <v>0</v>
      </c>
      <c r="F1504" s="1">
        <v>0</v>
      </c>
      <c r="G1504" s="2">
        <f t="shared" si="34"/>
        <v>559.51599999999996</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3866337.13</v>
      </c>
      <c r="D1507" s="1">
        <v>0</v>
      </c>
      <c r="E1507" s="1">
        <v>0</v>
      </c>
      <c r="F1507" s="1">
        <v>0</v>
      </c>
      <c r="G1507" s="2">
        <f t="shared" si="34"/>
        <v>108257.43964</v>
      </c>
      <c r="H1507" s="2">
        <f t="shared" si="35"/>
        <v>0.12999999988824129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46328.12</v>
      </c>
      <c r="D1509" s="1">
        <v>0</v>
      </c>
      <c r="E1509" s="1">
        <v>0</v>
      </c>
      <c r="F1509" s="1">
        <v>0</v>
      </c>
      <c r="G1509" s="2">
        <f t="shared" si="34"/>
        <v>1389.8435999999999</v>
      </c>
      <c r="H1509" s="2">
        <f t="shared" si="35"/>
        <v>0.12000000000261934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423477.28</v>
      </c>
      <c r="D1510" s="1">
        <v>0</v>
      </c>
      <c r="E1510" s="1">
        <v>0</v>
      </c>
      <c r="F1510" s="1">
        <v>0</v>
      </c>
      <c r="G1510" s="2">
        <f t="shared" si="34"/>
        <v>13127.795680000001</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832039.01000000164</v>
      </c>
      <c r="D1517" s="1">
        <v>0</v>
      </c>
      <c r="E1517" s="1">
        <v>0</v>
      </c>
      <c r="F1517" s="1">
        <v>0</v>
      </c>
      <c r="G1517" s="2">
        <f t="shared" si="34"/>
        <v>31617.482380000063</v>
      </c>
      <c r="H1517" s="2">
        <f t="shared" si="35"/>
        <v>1.0000001639127731E-2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832039.01</v>
      </c>
      <c r="D1576" s="1">
        <v>0</v>
      </c>
      <c r="E1576" s="1">
        <v>0</v>
      </c>
      <c r="F1576" s="1">
        <v>0</v>
      </c>
      <c r="G1576" s="2">
        <f t="shared" si="34"/>
        <v>80707.783970000004</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832039.01</v>
      </c>
      <c r="D1578" s="1">
        <v>0</v>
      </c>
      <c r="E1578" s="1">
        <v>0</v>
      </c>
      <c r="F1578" s="1">
        <v>0</v>
      </c>
      <c r="G1578" s="2">
        <f t="shared" si="34"/>
        <v>82371.861990000005</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18643</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9302101</v>
      </c>
      <c r="I16" s="172">
        <f>'PR-RAS'!E6</f>
        <v>9193129.370000001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8103543</v>
      </c>
      <c r="I17" s="172">
        <f>'PR-RAS'!E151</f>
        <v>9403136.4199999999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1267985</v>
      </c>
      <c r="I18" s="172">
        <f>'PR-RAS'!E645</f>
        <v>875360.1800000018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5328227</v>
      </c>
      <c r="I20" s="175">
        <f>BILANCA!E7</f>
        <v>5188706.3999999994</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2251084</v>
      </c>
      <c r="I21" s="177">
        <f>BILANCA!E68</f>
        <v>1707385.69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979438</v>
      </c>
      <c r="I22" s="177">
        <f>BILANCA!E176</f>
        <v>832039.01000000013</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6599873</v>
      </c>
      <c r="I23" s="179">
        <f>BILANCA!E237</f>
        <v>6064053.0800000001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8558017</v>
      </c>
      <c r="I27" s="177">
        <f>'RAS-funkcijski'!E114</f>
        <v>9586203.6799999997</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8558017</v>
      </c>
      <c r="I28" s="181">
        <f>'RAS-funkcijski'!E141</f>
        <v>9586203.6799999997</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979438.37</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832039.01000000164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832039.01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9" zoomScaleNormal="100" workbookViewId="0">
      <selection activeCell="H724" sqref="H7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9302101</v>
      </c>
      <c r="E6" s="53">
        <f>E7+E44+E50+E82+E106+E124+E133+E139</f>
        <v>9193129.370000001</v>
      </c>
      <c r="F6" s="54">
        <f t="shared" ref="F6:F131" si="0">IF(D6&lt;&gt;0,IF(E6/D6&gt;=100,"&gt;&gt;100",E6/D6*100),"-")</f>
        <v>98.828526695205753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8040537</v>
      </c>
      <c r="E50" s="53">
        <f>E51+E54+E59+E62+E65+E68+E71+E74+E77</f>
        <v>7953433.71</v>
      </c>
      <c r="F50" s="54">
        <f t="shared" si="0"/>
        <v>98.916698101134287</v>
      </c>
    </row>
    <row r="51" spans="1:6" ht="12.75" customHeight="1" x14ac:dyDescent="0.2">
      <c r="A51" s="55">
        <v>631</v>
      </c>
      <c r="B51" s="88" t="s">
        <v>145</v>
      </c>
      <c r="C51" s="52" t="s">
        <v>146</v>
      </c>
      <c r="D51" s="53">
        <f t="shared" ref="D51:E51" si="10">D52+D53</f>
        <v>0</v>
      </c>
      <c r="E51" s="53">
        <f t="shared" si="10"/>
        <v>18095.09</v>
      </c>
      <c r="F51" s="54" t="str">
        <f t="shared" si="0"/>
        <v>-</v>
      </c>
    </row>
    <row r="52" spans="1:6" ht="12.75" customHeight="1" x14ac:dyDescent="0.2">
      <c r="A52" s="55">
        <v>6311</v>
      </c>
      <c r="B52" s="88" t="s">
        <v>147</v>
      </c>
      <c r="C52" s="52" t="s">
        <v>148</v>
      </c>
      <c r="D52" s="244"/>
      <c r="E52" s="244">
        <v>18095.09</v>
      </c>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7330515</v>
      </c>
      <c r="E68" s="53">
        <f t="shared" si="15"/>
        <v>7521038.2599999998</v>
      </c>
      <c r="F68" s="54">
        <f t="shared" si="0"/>
        <v>102.59904331414643</v>
      </c>
    </row>
    <row r="69" spans="1:6" ht="12.75" customHeight="1" x14ac:dyDescent="0.2">
      <c r="A69" s="55" t="s">
        <v>181</v>
      </c>
      <c r="B69" s="87" t="s">
        <v>182</v>
      </c>
      <c r="C69" s="52" t="s">
        <v>181</v>
      </c>
      <c r="D69" s="244">
        <v>7326515</v>
      </c>
      <c r="E69" s="244">
        <v>7517038.2599999998</v>
      </c>
      <c r="F69" s="54">
        <f t="shared" si="0"/>
        <v>102.60046229346422</v>
      </c>
    </row>
    <row r="70" spans="1:6" ht="24" x14ac:dyDescent="0.2">
      <c r="A70" s="55" t="s">
        <v>183</v>
      </c>
      <c r="B70" s="87" t="s">
        <v>184</v>
      </c>
      <c r="C70" s="52" t="s">
        <v>183</v>
      </c>
      <c r="D70" s="244">
        <v>4000</v>
      </c>
      <c r="E70" s="244">
        <v>4000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631480</v>
      </c>
      <c r="E74" s="53">
        <f t="shared" si="17"/>
        <v>414300.36</v>
      </c>
      <c r="F74" s="54">
        <f t="shared" si="0"/>
        <v>65.607835560904533</v>
      </c>
    </row>
    <row r="75" spans="1:6" ht="12.75" customHeight="1" x14ac:dyDescent="0.2">
      <c r="A75" s="55" t="s">
        <v>193</v>
      </c>
      <c r="B75" s="87" t="s">
        <v>194</v>
      </c>
      <c r="C75" s="52" t="s">
        <v>193</v>
      </c>
      <c r="D75" s="244">
        <v>631480</v>
      </c>
      <c r="E75" s="244">
        <v>414300.36</v>
      </c>
      <c r="F75" s="54">
        <f t="shared" si="0"/>
        <v>65.607835560904533</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78542</v>
      </c>
      <c r="E77" s="53">
        <f t="shared" si="18"/>
        <v>0</v>
      </c>
      <c r="F77" s="54">
        <f t="shared" si="0"/>
        <v>0</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78542</v>
      </c>
      <c r="E80" s="244"/>
      <c r="F80" s="54">
        <f t="shared" si="0"/>
        <v>0</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17</v>
      </c>
      <c r="E82" s="53">
        <f t="shared" si="19"/>
        <v>3.29</v>
      </c>
      <c r="F82" s="54">
        <f t="shared" si="0"/>
        <v>19.352941176470591</v>
      </c>
    </row>
    <row r="83" spans="1:6" ht="12.75" customHeight="1" x14ac:dyDescent="0.2">
      <c r="A83" s="55">
        <v>641</v>
      </c>
      <c r="B83" s="87" t="s">
        <v>209</v>
      </c>
      <c r="C83" s="52" t="s">
        <v>210</v>
      </c>
      <c r="D83" s="53">
        <f t="shared" ref="D83:E83" si="20">SUM(D84:D90)</f>
        <v>17</v>
      </c>
      <c r="E83" s="53">
        <f t="shared" si="20"/>
        <v>3.29</v>
      </c>
      <c r="F83" s="54">
        <f t="shared" si="0"/>
        <v>19.352941176470591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17</v>
      </c>
      <c r="E85" s="244">
        <v>3.29</v>
      </c>
      <c r="F85" s="54">
        <f t="shared" si="0"/>
        <v>19.352941176470591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231356</v>
      </c>
      <c r="E124" s="53">
        <f t="shared" si="27"/>
        <v>366777.44</v>
      </c>
      <c r="F124" s="54">
        <f t="shared" si="0"/>
        <v>158.53379207800964</v>
      </c>
    </row>
    <row r="125" spans="1:6" ht="12.75" customHeight="1" x14ac:dyDescent="0.2">
      <c r="A125" s="55">
        <v>661</v>
      </c>
      <c r="B125" s="88" t="s">
        <v>293</v>
      </c>
      <c r="C125" s="52" t="s">
        <v>294</v>
      </c>
      <c r="D125" s="53">
        <f t="shared" ref="D125:E125" si="28">SUM(D126:D127)</f>
        <v>231356</v>
      </c>
      <c r="E125" s="53">
        <f t="shared" si="28"/>
        <v>366777.44</v>
      </c>
      <c r="F125" s="54">
        <f t="shared" si="0"/>
        <v>158.53379207800964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231356</v>
      </c>
      <c r="E127" s="244">
        <v>366777.44</v>
      </c>
      <c r="F127" s="54">
        <f t="shared" si="0"/>
        <v>158.53379207800964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1023659</v>
      </c>
      <c r="E133" s="53">
        <f t="shared" si="30"/>
        <v>852860.17</v>
      </c>
      <c r="F133" s="54">
        <f t="shared" ref="F133:F223" si="31">IF(D133&lt;&gt;0,IF(E133/D133&gt;=100,"&gt;&gt;100",E133/D133*100),"-")</f>
        <v>83.314870479329556</v>
      </c>
    </row>
    <row r="134" spans="1:6" ht="24" x14ac:dyDescent="0.2">
      <c r="A134" s="55">
        <v>671</v>
      </c>
      <c r="B134" s="234" t="s">
        <v>311</v>
      </c>
      <c r="C134" s="52" t="s">
        <v>312</v>
      </c>
      <c r="D134" s="53">
        <f t="shared" ref="D134:E134" si="32">SUM(D135:D137)</f>
        <v>1023659</v>
      </c>
      <c r="E134" s="53">
        <f t="shared" si="32"/>
        <v>852860.17</v>
      </c>
      <c r="F134" s="54">
        <f t="shared" si="31"/>
        <v>83.314870479329556</v>
      </c>
    </row>
    <row r="135" spans="1:6" ht="12.75" customHeight="1" x14ac:dyDescent="0.2">
      <c r="A135" s="55">
        <v>6711</v>
      </c>
      <c r="B135" s="87" t="s">
        <v>313</v>
      </c>
      <c r="C135" s="52" t="s">
        <v>314</v>
      </c>
      <c r="D135" s="244">
        <v>648659</v>
      </c>
      <c r="E135" s="244">
        <v>676535.17</v>
      </c>
      <c r="F135" s="54">
        <f t="shared" si="31"/>
        <v>104.29750762727411</v>
      </c>
    </row>
    <row r="136" spans="1:6" ht="24" x14ac:dyDescent="0.2">
      <c r="A136" s="55">
        <v>6712</v>
      </c>
      <c r="B136" s="234" t="s">
        <v>315</v>
      </c>
      <c r="C136" s="52" t="s">
        <v>316</v>
      </c>
      <c r="D136" s="244">
        <v>375000</v>
      </c>
      <c r="E136" s="244">
        <v>176325</v>
      </c>
      <c r="F136" s="54">
        <f t="shared" si="31"/>
        <v>47.02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6532</v>
      </c>
      <c r="E139" s="53">
        <f t="shared" si="33"/>
        <v>20054.759999999998</v>
      </c>
      <c r="F139" s="54">
        <f t="shared" si="31"/>
        <v>307.02327005511324</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6532</v>
      </c>
      <c r="E150" s="244">
        <v>20054.759999999998</v>
      </c>
      <c r="F150" s="54">
        <f t="shared" si="31"/>
        <v>307.02327005511324</v>
      </c>
    </row>
    <row r="151" spans="1:6" ht="12.75" customHeight="1" x14ac:dyDescent="0.2">
      <c r="A151" s="55">
        <v>3</v>
      </c>
      <c r="B151" s="87" t="s">
        <v>345</v>
      </c>
      <c r="C151" s="52" t="s">
        <v>53</v>
      </c>
      <c r="D151" s="53">
        <f t="shared" ref="D151:E151" si="35">D152+D163+D196+D215+D224+D252+D263</f>
        <v>8103543</v>
      </c>
      <c r="E151" s="53">
        <f t="shared" si="35"/>
        <v>9403136.4199999999</v>
      </c>
      <c r="F151" s="54">
        <f t="shared" si="31"/>
        <v>116.03734835491093</v>
      </c>
    </row>
    <row r="152" spans="1:6" ht="12.75" customHeight="1" x14ac:dyDescent="0.2">
      <c r="A152" s="55">
        <v>31</v>
      </c>
      <c r="B152" s="87" t="s">
        <v>346</v>
      </c>
      <c r="C152" s="52" t="s">
        <v>35</v>
      </c>
      <c r="D152" s="53">
        <f t="shared" ref="D152:E152" si="36">D153+D158+D159</f>
        <v>7353409</v>
      </c>
      <c r="E152" s="53">
        <f t="shared" si="36"/>
        <v>7791458.9899999993</v>
      </c>
      <c r="F152" s="54">
        <f t="shared" si="31"/>
        <v>105.95710084941554</v>
      </c>
    </row>
    <row r="153" spans="1:6" ht="12.75" customHeight="1" x14ac:dyDescent="0.2">
      <c r="A153" s="55">
        <v>311</v>
      </c>
      <c r="B153" s="87" t="s">
        <v>347</v>
      </c>
      <c r="C153" s="52" t="s">
        <v>348</v>
      </c>
      <c r="D153" s="53">
        <f t="shared" ref="D153:E153" si="37">SUM(D154:D157)</f>
        <v>6115806</v>
      </c>
      <c r="E153" s="53">
        <f t="shared" si="37"/>
        <v>6485548.1699999999</v>
      </c>
      <c r="F153" s="54">
        <f t="shared" si="31"/>
        <v>106.04568179566192</v>
      </c>
    </row>
    <row r="154" spans="1:6" ht="12.75" customHeight="1" x14ac:dyDescent="0.2">
      <c r="A154" s="55">
        <v>3111</v>
      </c>
      <c r="B154" s="87" t="s">
        <v>349</v>
      </c>
      <c r="C154" s="52" t="s">
        <v>350</v>
      </c>
      <c r="D154" s="244">
        <v>6115806</v>
      </c>
      <c r="E154" s="244">
        <v>6485548.1699999999</v>
      </c>
      <c r="F154" s="54">
        <f t="shared" si="31"/>
        <v>106.04568179566192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291821</v>
      </c>
      <c r="E158" s="244">
        <v>288251.56</v>
      </c>
      <c r="F158" s="54">
        <f t="shared" si="31"/>
        <v>98.776839226786279</v>
      </c>
    </row>
    <row r="159" spans="1:6" ht="12.75" customHeight="1" x14ac:dyDescent="0.2">
      <c r="A159" s="55">
        <v>313</v>
      </c>
      <c r="B159" s="87" t="s">
        <v>359</v>
      </c>
      <c r="C159" s="52" t="s">
        <v>360</v>
      </c>
      <c r="D159" s="53">
        <f t="shared" ref="D159:E159" si="38">SUM(D160:D162)</f>
        <v>945782</v>
      </c>
      <c r="E159" s="53">
        <f t="shared" si="38"/>
        <v>1017659.26</v>
      </c>
      <c r="F159" s="54">
        <f t="shared" si="31"/>
        <v>107.5997703487696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945782</v>
      </c>
      <c r="E161" s="244">
        <v>1017659.26</v>
      </c>
      <c r="F161" s="54">
        <f t="shared" si="31"/>
        <v>107.5997703487696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691072</v>
      </c>
      <c r="E163" s="53">
        <f t="shared" si="39"/>
        <v>1209359.26</v>
      </c>
      <c r="F163" s="54">
        <f t="shared" si="31"/>
        <v>174.99757767642157</v>
      </c>
    </row>
    <row r="164" spans="1:6" ht="12.75" customHeight="1" x14ac:dyDescent="0.2">
      <c r="A164" s="55">
        <v>321</v>
      </c>
      <c r="B164" s="87" t="s">
        <v>368</v>
      </c>
      <c r="C164" s="52" t="s">
        <v>369</v>
      </c>
      <c r="D164" s="53">
        <f t="shared" ref="D164:E164" si="40">SUM(D165:D168)</f>
        <v>162787</v>
      </c>
      <c r="E164" s="53">
        <f t="shared" si="40"/>
        <v>522647.98</v>
      </c>
      <c r="F164" s="54">
        <f t="shared" si="31"/>
        <v>321.0624804191981</v>
      </c>
    </row>
    <row r="165" spans="1:6" ht="12.75" customHeight="1" x14ac:dyDescent="0.2">
      <c r="A165" s="55">
        <v>3211</v>
      </c>
      <c r="B165" s="87" t="s">
        <v>370</v>
      </c>
      <c r="C165" s="52" t="s">
        <v>371</v>
      </c>
      <c r="D165" s="244">
        <v>6867</v>
      </c>
      <c r="E165" s="244">
        <v>381752.29</v>
      </c>
      <c r="F165" s="54">
        <f t="shared" si="31"/>
        <v>5559.2295034221634</v>
      </c>
    </row>
    <row r="166" spans="1:6" ht="12.75" customHeight="1" x14ac:dyDescent="0.2">
      <c r="A166" s="55">
        <v>3212</v>
      </c>
      <c r="B166" s="87" t="s">
        <v>372</v>
      </c>
      <c r="C166" s="52" t="s">
        <v>373</v>
      </c>
      <c r="D166" s="244">
        <v>136517</v>
      </c>
      <c r="E166" s="244">
        <v>135083.49</v>
      </c>
      <c r="F166" s="54">
        <f t="shared" si="31"/>
        <v>98.94994030047539</v>
      </c>
    </row>
    <row r="167" spans="1:6" ht="12.75" customHeight="1" x14ac:dyDescent="0.2">
      <c r="A167" s="55">
        <v>3213</v>
      </c>
      <c r="B167" s="87" t="s">
        <v>374</v>
      </c>
      <c r="C167" s="52" t="s">
        <v>375</v>
      </c>
      <c r="D167" s="244">
        <v>19403</v>
      </c>
      <c r="E167" s="244">
        <v>5812.2</v>
      </c>
      <c r="F167" s="54">
        <f t="shared" si="31"/>
        <v>29.955161572952637</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181622</v>
      </c>
      <c r="E169" s="53">
        <f t="shared" si="41"/>
        <v>218223.31</v>
      </c>
      <c r="F169" s="54">
        <f t="shared" si="31"/>
        <v>120.15246500974553</v>
      </c>
    </row>
    <row r="170" spans="1:6" ht="12.75" customHeight="1" x14ac:dyDescent="0.2">
      <c r="A170" s="55">
        <v>3221</v>
      </c>
      <c r="B170" s="87" t="s">
        <v>380</v>
      </c>
      <c r="C170" s="52" t="s">
        <v>381</v>
      </c>
      <c r="D170" s="244">
        <v>73449</v>
      </c>
      <c r="E170" s="244">
        <v>79625.27</v>
      </c>
      <c r="F170" s="54">
        <f t="shared" si="31"/>
        <v>108.40892319840978</v>
      </c>
    </row>
    <row r="171" spans="1:6" ht="12.75" customHeight="1" x14ac:dyDescent="0.2">
      <c r="A171" s="55">
        <v>3222</v>
      </c>
      <c r="B171" s="87" t="s">
        <v>382</v>
      </c>
      <c r="C171" s="52" t="s">
        <v>383</v>
      </c>
      <c r="D171" s="244">
        <v>16704</v>
      </c>
      <c r="E171" s="244">
        <v>19398.330000000002</v>
      </c>
      <c r="F171" s="54">
        <f t="shared" si="31"/>
        <v>116.12984913793105</v>
      </c>
    </row>
    <row r="172" spans="1:6" ht="12.75" customHeight="1" x14ac:dyDescent="0.2">
      <c r="A172" s="55">
        <v>3223</v>
      </c>
      <c r="B172" s="87" t="s">
        <v>384</v>
      </c>
      <c r="C172" s="52" t="s">
        <v>385</v>
      </c>
      <c r="D172" s="244">
        <v>80171</v>
      </c>
      <c r="E172" s="244">
        <v>108919.23</v>
      </c>
      <c r="F172" s="54">
        <f t="shared" si="31"/>
        <v>135.8586396577316</v>
      </c>
    </row>
    <row r="173" spans="1:6" ht="12.75" customHeight="1" x14ac:dyDescent="0.2">
      <c r="A173" s="55">
        <v>3224</v>
      </c>
      <c r="B173" s="87" t="s">
        <v>386</v>
      </c>
      <c r="C173" s="52" t="s">
        <v>387</v>
      </c>
      <c r="D173" s="244">
        <v>5268</v>
      </c>
      <c r="E173" s="244">
        <v>5877.08</v>
      </c>
      <c r="F173" s="54">
        <f t="shared" si="31"/>
        <v>111.56188306757781</v>
      </c>
    </row>
    <row r="174" spans="1:6" ht="12.75" customHeight="1" x14ac:dyDescent="0.2">
      <c r="A174" s="55">
        <v>3225</v>
      </c>
      <c r="B174" s="87" t="s">
        <v>388</v>
      </c>
      <c r="C174" s="52" t="s">
        <v>389</v>
      </c>
      <c r="D174" s="244">
        <v>3930</v>
      </c>
      <c r="E174" s="244">
        <v>4403.3999999999996</v>
      </c>
      <c r="F174" s="54">
        <f t="shared" si="31"/>
        <v>112.04580152671755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2100</v>
      </c>
      <c r="E176" s="244"/>
      <c r="F176" s="54">
        <f t="shared" si="31"/>
        <v>0</v>
      </c>
    </row>
    <row r="177" spans="1:6" ht="12.75" customHeight="1" x14ac:dyDescent="0.2">
      <c r="A177" s="55">
        <v>323</v>
      </c>
      <c r="B177" s="87" t="s">
        <v>394</v>
      </c>
      <c r="C177" s="52" t="s">
        <v>395</v>
      </c>
      <c r="D177" s="53">
        <f t="shared" ref="D177:E177" si="42">SUM(D178:D186)</f>
        <v>224795</v>
      </c>
      <c r="E177" s="53">
        <f t="shared" si="42"/>
        <v>353172.65</v>
      </c>
      <c r="F177" s="54">
        <f t="shared" si="31"/>
        <v>157.10876576436311</v>
      </c>
    </row>
    <row r="178" spans="1:6" ht="12.75" customHeight="1" x14ac:dyDescent="0.2">
      <c r="A178" s="55">
        <v>3231</v>
      </c>
      <c r="B178" s="87" t="s">
        <v>396</v>
      </c>
      <c r="C178" s="52" t="s">
        <v>397</v>
      </c>
      <c r="D178" s="244">
        <v>21012</v>
      </c>
      <c r="E178" s="244">
        <v>21182.35</v>
      </c>
      <c r="F178" s="54">
        <f t="shared" si="31"/>
        <v>100.81072720350275</v>
      </c>
    </row>
    <row r="179" spans="1:6" ht="12.75" customHeight="1" x14ac:dyDescent="0.2">
      <c r="A179" s="55">
        <v>3232</v>
      </c>
      <c r="B179" s="87" t="s">
        <v>398</v>
      </c>
      <c r="C179" s="52" t="s">
        <v>399</v>
      </c>
      <c r="D179" s="244">
        <v>77994</v>
      </c>
      <c r="E179" s="244">
        <v>44238.62</v>
      </c>
      <c r="F179" s="54">
        <f t="shared" si="31"/>
        <v>56.720542605841473</v>
      </c>
    </row>
    <row r="180" spans="1:6" ht="12.75" customHeight="1" x14ac:dyDescent="0.2">
      <c r="A180" s="55">
        <v>3233</v>
      </c>
      <c r="B180" s="87" t="s">
        <v>400</v>
      </c>
      <c r="C180" s="52" t="s">
        <v>401</v>
      </c>
      <c r="D180" s="244">
        <v>5463</v>
      </c>
      <c r="E180" s="244">
        <v>1937.5</v>
      </c>
      <c r="F180" s="54">
        <f t="shared" si="31"/>
        <v>35.465861248398319</v>
      </c>
    </row>
    <row r="181" spans="1:6" ht="12.75" customHeight="1" x14ac:dyDescent="0.2">
      <c r="A181" s="55">
        <v>3234</v>
      </c>
      <c r="B181" s="87" t="s">
        <v>402</v>
      </c>
      <c r="C181" s="52" t="s">
        <v>403</v>
      </c>
      <c r="D181" s="244">
        <v>25557</v>
      </c>
      <c r="E181" s="244">
        <v>28419.7</v>
      </c>
      <c r="F181" s="54">
        <f t="shared" si="31"/>
        <v>111.20123645185271</v>
      </c>
    </row>
    <row r="182" spans="1:6" ht="12.75" customHeight="1" x14ac:dyDescent="0.2">
      <c r="A182" s="55">
        <v>3235</v>
      </c>
      <c r="B182" s="87" t="s">
        <v>404</v>
      </c>
      <c r="C182" s="52" t="s">
        <v>405</v>
      </c>
      <c r="D182" s="244">
        <v>19530</v>
      </c>
      <c r="E182" s="244">
        <v>96401.25</v>
      </c>
      <c r="F182" s="54">
        <f t="shared" si="31"/>
        <v>493.60599078341016</v>
      </c>
    </row>
    <row r="183" spans="1:6" ht="12.75" customHeight="1" x14ac:dyDescent="0.2">
      <c r="A183" s="55">
        <v>3236</v>
      </c>
      <c r="B183" s="87" t="s">
        <v>406</v>
      </c>
      <c r="C183" s="52" t="s">
        <v>407</v>
      </c>
      <c r="D183" s="244">
        <v>15315</v>
      </c>
      <c r="E183" s="244">
        <v>3940</v>
      </c>
      <c r="F183" s="54">
        <f t="shared" si="31"/>
        <v>25.726412014365003</v>
      </c>
    </row>
    <row r="184" spans="1:6" ht="12.75" customHeight="1" x14ac:dyDescent="0.2">
      <c r="A184" s="55">
        <v>3237</v>
      </c>
      <c r="B184" s="87" t="s">
        <v>408</v>
      </c>
      <c r="C184" s="52" t="s">
        <v>409</v>
      </c>
      <c r="D184" s="244">
        <v>15313</v>
      </c>
      <c r="E184" s="244">
        <v>73378.22</v>
      </c>
      <c r="F184" s="54">
        <f t="shared" si="31"/>
        <v>479.18905505126367</v>
      </c>
    </row>
    <row r="185" spans="1:6" ht="12.75" customHeight="1" x14ac:dyDescent="0.2">
      <c r="A185" s="55">
        <v>3238</v>
      </c>
      <c r="B185" s="87" t="s">
        <v>410</v>
      </c>
      <c r="C185" s="52" t="s">
        <v>411</v>
      </c>
      <c r="D185" s="244">
        <v>32497</v>
      </c>
      <c r="E185" s="244">
        <v>34564.160000000003</v>
      </c>
      <c r="F185" s="54">
        <f t="shared" si="31"/>
        <v>106.3610794842601</v>
      </c>
    </row>
    <row r="186" spans="1:6" ht="12.75" customHeight="1" x14ac:dyDescent="0.2">
      <c r="A186" s="55">
        <v>3239</v>
      </c>
      <c r="B186" s="87" t="s">
        <v>412</v>
      </c>
      <c r="C186" s="52" t="s">
        <v>413</v>
      </c>
      <c r="D186" s="244">
        <v>12114</v>
      </c>
      <c r="E186" s="244">
        <v>49110.85</v>
      </c>
      <c r="F186" s="54">
        <f t="shared" si="31"/>
        <v>405.40572890870072</v>
      </c>
    </row>
    <row r="187" spans="1:6" ht="12.75" customHeight="1" x14ac:dyDescent="0.2">
      <c r="A187" s="55">
        <v>324</v>
      </c>
      <c r="B187" s="87" t="s">
        <v>414</v>
      </c>
      <c r="C187" s="52" t="s">
        <v>415</v>
      </c>
      <c r="D187" s="244"/>
      <c r="E187" s="244">
        <v>44384.76</v>
      </c>
      <c r="F187" s="54" t="str">
        <f t="shared" si="31"/>
        <v>-</v>
      </c>
    </row>
    <row r="188" spans="1:6" ht="12.75" customHeight="1" x14ac:dyDescent="0.2">
      <c r="A188" s="55">
        <v>329</v>
      </c>
      <c r="B188" s="87" t="s">
        <v>416</v>
      </c>
      <c r="C188" s="52" t="s">
        <v>417</v>
      </c>
      <c r="D188" s="53">
        <f t="shared" ref="D188:E188" si="43">SUM(D189:D195)</f>
        <v>121868</v>
      </c>
      <c r="E188" s="53">
        <f t="shared" si="43"/>
        <v>70930.559999999998</v>
      </c>
      <c r="F188" s="54">
        <f t="shared" si="31"/>
        <v>58.202776774871168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10020</v>
      </c>
      <c r="E190" s="244">
        <v>22981.23</v>
      </c>
      <c r="F190" s="54">
        <f t="shared" si="31"/>
        <v>229.35359281437124</v>
      </c>
    </row>
    <row r="191" spans="1:6" ht="12.75" customHeight="1" x14ac:dyDescent="0.2">
      <c r="A191" s="55">
        <v>3293</v>
      </c>
      <c r="B191" s="87" t="s">
        <v>422</v>
      </c>
      <c r="C191" s="52" t="s">
        <v>423</v>
      </c>
      <c r="D191" s="244">
        <v>229</v>
      </c>
      <c r="E191" s="244">
        <v>3153.02</v>
      </c>
      <c r="F191" s="54">
        <f t="shared" si="31"/>
        <v>1376.8646288209607</v>
      </c>
    </row>
    <row r="192" spans="1:6" ht="12.75" customHeight="1" x14ac:dyDescent="0.2">
      <c r="A192" s="55">
        <v>3294</v>
      </c>
      <c r="B192" s="87" t="s">
        <v>424</v>
      </c>
      <c r="C192" s="52" t="s">
        <v>425</v>
      </c>
      <c r="D192" s="244">
        <v>1000</v>
      </c>
      <c r="E192" s="244">
        <v>1000</v>
      </c>
      <c r="F192" s="54">
        <f t="shared" si="31"/>
        <v>100</v>
      </c>
    </row>
    <row r="193" spans="1:6" ht="12.75" customHeight="1" x14ac:dyDescent="0.2">
      <c r="A193" s="55">
        <v>3295</v>
      </c>
      <c r="B193" s="87" t="s">
        <v>426</v>
      </c>
      <c r="C193" s="52" t="s">
        <v>427</v>
      </c>
      <c r="D193" s="244">
        <v>20488</v>
      </c>
      <c r="E193" s="244">
        <v>16482.689999999999</v>
      </c>
      <c r="F193" s="54">
        <f t="shared" si="31"/>
        <v>80.450458805154241</v>
      </c>
    </row>
    <row r="194" spans="1:6" ht="12.75" customHeight="1" x14ac:dyDescent="0.2">
      <c r="A194" s="55" t="s">
        <v>428</v>
      </c>
      <c r="B194" s="87" t="s">
        <v>429</v>
      </c>
      <c r="C194" s="52" t="s">
        <v>428</v>
      </c>
      <c r="D194" s="244">
        <v>71586</v>
      </c>
      <c r="E194" s="244">
        <v>14274.28</v>
      </c>
      <c r="F194" s="54">
        <f t="shared" si="31"/>
        <v>19.940044142709471</v>
      </c>
    </row>
    <row r="195" spans="1:6" ht="12.75" customHeight="1" x14ac:dyDescent="0.2">
      <c r="A195" s="55">
        <v>3299</v>
      </c>
      <c r="B195" s="87" t="s">
        <v>430</v>
      </c>
      <c r="C195" s="52" t="s">
        <v>431</v>
      </c>
      <c r="D195" s="244">
        <v>18545</v>
      </c>
      <c r="E195" s="244">
        <v>13039.34</v>
      </c>
      <c r="F195" s="54">
        <f t="shared" si="31"/>
        <v>70.311889997303851</v>
      </c>
    </row>
    <row r="196" spans="1:6" ht="12.75" customHeight="1" x14ac:dyDescent="0.2">
      <c r="A196" s="55">
        <v>34</v>
      </c>
      <c r="B196" s="234" t="s">
        <v>432</v>
      </c>
      <c r="C196" s="52" t="s">
        <v>433</v>
      </c>
      <c r="D196" s="53">
        <f t="shared" ref="D196:E196" si="44">D197+D202+D210</f>
        <v>59062</v>
      </c>
      <c r="E196" s="53">
        <f t="shared" si="44"/>
        <v>22523.360000000001</v>
      </c>
      <c r="F196" s="54">
        <f t="shared" si="31"/>
        <v>38.13511225491856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59062</v>
      </c>
      <c r="E210" s="53">
        <f t="shared" si="47"/>
        <v>22523.360000000001</v>
      </c>
      <c r="F210" s="54">
        <f t="shared" si="31"/>
        <v>38.13511225491856</v>
      </c>
    </row>
    <row r="211" spans="1:6" ht="12.75" customHeight="1" x14ac:dyDescent="0.2">
      <c r="A211" s="55">
        <v>3431</v>
      </c>
      <c r="B211" s="234" t="s">
        <v>462</v>
      </c>
      <c r="C211" s="52" t="s">
        <v>463</v>
      </c>
      <c r="D211" s="244">
        <v>6085</v>
      </c>
      <c r="E211" s="244">
        <v>8704.2999999999993</v>
      </c>
      <c r="F211" s="54">
        <f t="shared" si="31"/>
        <v>143.04519309778141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52977</v>
      </c>
      <c r="E213" s="244">
        <v>13813.56</v>
      </c>
      <c r="F213" s="54">
        <f t="shared" si="31"/>
        <v>26.074636162863129</v>
      </c>
    </row>
    <row r="214" spans="1:6" ht="12.75" customHeight="1" x14ac:dyDescent="0.2">
      <c r="A214" s="55">
        <v>3434</v>
      </c>
      <c r="B214" s="87" t="s">
        <v>468</v>
      </c>
      <c r="C214" s="52" t="s">
        <v>469</v>
      </c>
      <c r="D214" s="244"/>
      <c r="E214" s="244">
        <v>5.5</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379794.81</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379794.81</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v>379794.81</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8103543</v>
      </c>
      <c r="E289" s="53">
        <f t="shared" si="79"/>
        <v>9403136.4199999999</v>
      </c>
      <c r="F289" s="54">
        <f t="shared" si="76"/>
        <v>116.03734835491093</v>
      </c>
    </row>
    <row r="290" spans="1:6" ht="12.75" customHeight="1" x14ac:dyDescent="0.2">
      <c r="A290" s="55" t="s">
        <v>605</v>
      </c>
      <c r="B290" s="87" t="s">
        <v>616</v>
      </c>
      <c r="C290" s="52" t="s">
        <v>617</v>
      </c>
      <c r="D290" s="53">
        <f>IF(D6&gt;=D289,D6-D289,0)</f>
        <v>1198558</v>
      </c>
      <c r="E290" s="53">
        <f>IF(E6&gt;=E289,E6-E289,0)</f>
        <v>0</v>
      </c>
      <c r="F290" s="54">
        <f t="shared" si="76"/>
        <v>0</v>
      </c>
    </row>
    <row r="291" spans="1:6" ht="12.75" customHeight="1" x14ac:dyDescent="0.2">
      <c r="A291" s="55" t="s">
        <v>605</v>
      </c>
      <c r="B291" s="87" t="s">
        <v>618</v>
      </c>
      <c r="C291" s="52" t="s">
        <v>619</v>
      </c>
      <c r="D291" s="53">
        <f>IF(D289&gt;=D6,D289-D6,0)</f>
        <v>0</v>
      </c>
      <c r="E291" s="53">
        <f>IF(E289&gt;=E6,E289-E6,0)</f>
        <v>210007.04999999888</v>
      </c>
      <c r="F291" s="54" t="str">
        <f t="shared" si="76"/>
        <v>-</v>
      </c>
    </row>
    <row r="292" spans="1:6" ht="12.75" customHeight="1" x14ac:dyDescent="0.2">
      <c r="A292" s="55">
        <v>92211</v>
      </c>
      <c r="B292" s="87" t="s">
        <v>620</v>
      </c>
      <c r="C292" s="52" t="s">
        <v>621</v>
      </c>
      <c r="D292" s="244">
        <v>523451</v>
      </c>
      <c r="E292" s="244">
        <v>1267984.76</v>
      </c>
      <c r="F292" s="54">
        <f t="shared" si="76"/>
        <v>242.23561708736824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450</v>
      </c>
      <c r="E298" s="53">
        <f t="shared" si="80"/>
        <v>449.73</v>
      </c>
      <c r="F298" s="54">
        <f t="shared" ref="F298:F418" si="81">IF(D298&lt;&gt;0,IF(E298/D298&gt;=100,"&gt;&gt;100",E298/D298*100),"-")</f>
        <v>99.940000000000012</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450</v>
      </c>
      <c r="E311" s="53">
        <f t="shared" si="85"/>
        <v>449.73</v>
      </c>
      <c r="F311" s="54">
        <f t="shared" si="81"/>
        <v>99.940000000000012</v>
      </c>
    </row>
    <row r="312" spans="1:6" ht="12.75" customHeight="1" x14ac:dyDescent="0.2">
      <c r="A312" s="55">
        <v>721</v>
      </c>
      <c r="B312" s="87" t="s">
        <v>659</v>
      </c>
      <c r="C312" s="52" t="s">
        <v>660</v>
      </c>
      <c r="D312" s="53">
        <f t="shared" ref="D312:E312" si="86">SUM(D313:D316)</f>
        <v>450</v>
      </c>
      <c r="E312" s="53">
        <f t="shared" si="86"/>
        <v>449.73</v>
      </c>
      <c r="F312" s="54">
        <f t="shared" si="81"/>
        <v>99.940000000000012</v>
      </c>
    </row>
    <row r="313" spans="1:6" ht="12.75" customHeight="1" x14ac:dyDescent="0.2">
      <c r="A313" s="55">
        <v>7211</v>
      </c>
      <c r="B313" s="87" t="s">
        <v>661</v>
      </c>
      <c r="C313" s="52" t="s">
        <v>662</v>
      </c>
      <c r="D313" s="244">
        <v>450</v>
      </c>
      <c r="E313" s="244">
        <v>449.73</v>
      </c>
      <c r="F313" s="54">
        <f t="shared" si="81"/>
        <v>99.940000000000012</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454474</v>
      </c>
      <c r="E350" s="53">
        <f t="shared" si="95"/>
        <v>183067.26</v>
      </c>
      <c r="F350" s="54">
        <f t="shared" si="81"/>
        <v>40.281129393540667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123224</v>
      </c>
      <c r="E363" s="53">
        <f t="shared" si="99"/>
        <v>103567.26000000001</v>
      </c>
      <c r="F363" s="54">
        <f t="shared" si="81"/>
        <v>84.047961436083881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118899</v>
      </c>
      <c r="E369" s="53">
        <f t="shared" si="101"/>
        <v>97276.88</v>
      </c>
      <c r="F369" s="54">
        <f t="shared" si="81"/>
        <v>81.814716692318683</v>
      </c>
    </row>
    <row r="370" spans="1:6" ht="12.75" customHeight="1" x14ac:dyDescent="0.2">
      <c r="A370" s="55">
        <v>4221</v>
      </c>
      <c r="B370" s="87" t="s">
        <v>671</v>
      </c>
      <c r="C370" s="52" t="s">
        <v>763</v>
      </c>
      <c r="D370" s="244">
        <v>97173</v>
      </c>
      <c r="E370" s="244">
        <v>84000</v>
      </c>
      <c r="F370" s="54">
        <f t="shared" si="81"/>
        <v>86.443765243431812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6968.75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11980</v>
      </c>
      <c r="E374" s="244">
        <v>6308.13</v>
      </c>
      <c r="F374" s="54">
        <f t="shared" si="81"/>
        <v>52.655509181969947</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9746</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4325</v>
      </c>
      <c r="E383" s="53">
        <f t="shared" si="103"/>
        <v>6290.38</v>
      </c>
      <c r="F383" s="54">
        <f t="shared" si="81"/>
        <v>145.44231213872834</v>
      </c>
    </row>
    <row r="384" spans="1:6" ht="12.75" customHeight="1" x14ac:dyDescent="0.2">
      <c r="A384" s="55">
        <v>4241</v>
      </c>
      <c r="B384" s="87" t="s">
        <v>780</v>
      </c>
      <c r="C384" s="52" t="s">
        <v>781</v>
      </c>
      <c r="D384" s="244">
        <v>4325</v>
      </c>
      <c r="E384" s="244">
        <v>6290.38</v>
      </c>
      <c r="F384" s="54">
        <f t="shared" si="81"/>
        <v>145.44231213872834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331250</v>
      </c>
      <c r="E402" s="53">
        <f t="shared" si="109"/>
        <v>79500</v>
      </c>
      <c r="F402" s="54">
        <f t="shared" si="81"/>
        <v>24</v>
      </c>
    </row>
    <row r="403" spans="1:6" ht="12.75" customHeight="1" x14ac:dyDescent="0.2">
      <c r="A403" s="55">
        <v>451</v>
      </c>
      <c r="B403" s="87" t="s">
        <v>808</v>
      </c>
      <c r="C403" s="52" t="s">
        <v>809</v>
      </c>
      <c r="D403" s="244">
        <v>331250</v>
      </c>
      <c r="E403" s="244">
        <v>79500</v>
      </c>
      <c r="F403" s="54">
        <f t="shared" si="81"/>
        <v>24</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454024</v>
      </c>
      <c r="E408" s="53">
        <f t="shared" si="111"/>
        <v>182617.53</v>
      </c>
      <c r="F408" s="54">
        <f t="shared" si="81"/>
        <v>40.221999277571229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9302551</v>
      </c>
      <c r="E412" s="53">
        <f>E6+E298</f>
        <v>9193579.1000000015</v>
      </c>
      <c r="F412" s="54">
        <f t="shared" si="81"/>
        <v>98.828580461423982</v>
      </c>
    </row>
    <row r="413" spans="1:6" ht="12.75" customHeight="1" x14ac:dyDescent="0.2">
      <c r="A413" s="55" t="s">
        <v>605</v>
      </c>
      <c r="B413" s="87" t="s">
        <v>828</v>
      </c>
      <c r="C413" s="52" t="s">
        <v>829</v>
      </c>
      <c r="D413" s="53">
        <f t="shared" ref="D413:E413" si="112">D289+D350</f>
        <v>8558017</v>
      </c>
      <c r="E413" s="53">
        <f t="shared" si="112"/>
        <v>9586203.6799999997</v>
      </c>
      <c r="F413" s="54">
        <f t="shared" si="81"/>
        <v>112.01430985706151</v>
      </c>
    </row>
    <row r="414" spans="1:6" ht="12.75" customHeight="1" x14ac:dyDescent="0.2">
      <c r="A414" s="55" t="s">
        <v>605</v>
      </c>
      <c r="B414" s="87" t="s">
        <v>830</v>
      </c>
      <c r="C414" s="52" t="s">
        <v>831</v>
      </c>
      <c r="D414" s="53">
        <f t="shared" ref="D414:E414" si="113">IF(D412&gt;=D413,D412-D413,0)</f>
        <v>744534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392624.57999999821</v>
      </c>
      <c r="F415" s="54" t="str">
        <f t="shared" si="81"/>
        <v>-</v>
      </c>
    </row>
    <row r="416" spans="1:6" ht="12.75" customHeight="1" x14ac:dyDescent="0.2">
      <c r="A416" s="62" t="s">
        <v>834</v>
      </c>
      <c r="B416" s="234" t="s">
        <v>835</v>
      </c>
      <c r="C416" s="63" t="s">
        <v>836</v>
      </c>
      <c r="D416" s="53">
        <f t="shared" ref="D416:E416" si="115">IF(D292-D293+D409-D410&gt;=0,D292-D293+D409-D410,0)</f>
        <v>523451</v>
      </c>
      <c r="E416" s="53">
        <f t="shared" si="115"/>
        <v>1267984.76</v>
      </c>
      <c r="F416" s="54">
        <f t="shared" si="81"/>
        <v>242.23561708736824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9302551</v>
      </c>
      <c r="E639" s="53">
        <f t="shared" si="180"/>
        <v>9193579.1000000015</v>
      </c>
      <c r="F639" s="54">
        <f t="shared" si="119"/>
        <v>98.828580461423982</v>
      </c>
    </row>
    <row r="640" spans="1:6" ht="12.75" customHeight="1" x14ac:dyDescent="0.2">
      <c r="A640" s="55" t="s">
        <v>605</v>
      </c>
      <c r="B640" s="87" t="s">
        <v>1274</v>
      </c>
      <c r="C640" s="52" t="s">
        <v>1275</v>
      </c>
      <c r="D640" s="53">
        <f t="shared" ref="D640:E640" si="181">D413+D528</f>
        <v>8558017</v>
      </c>
      <c r="E640" s="53">
        <f t="shared" si="181"/>
        <v>9586203.6799999997</v>
      </c>
      <c r="F640" s="54">
        <f t="shared" si="119"/>
        <v>112.01430985706151</v>
      </c>
    </row>
    <row r="641" spans="1:6" ht="12.75" customHeight="1" x14ac:dyDescent="0.2">
      <c r="A641" s="55" t="s">
        <v>605</v>
      </c>
      <c r="B641" s="87" t="s">
        <v>1276</v>
      </c>
      <c r="C641" s="52" t="s">
        <v>1277</v>
      </c>
      <c r="D641" s="53">
        <f t="shared" ref="D641:E641" si="182">IF(D639&gt;=D640,D639-D640,0)</f>
        <v>744534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392624.57999999821</v>
      </c>
      <c r="F642" s="54" t="str">
        <f t="shared" si="119"/>
        <v>-</v>
      </c>
    </row>
    <row r="643" spans="1:6" ht="24" x14ac:dyDescent="0.2">
      <c r="A643" s="62" t="s">
        <v>1280</v>
      </c>
      <c r="B643" s="87" t="s">
        <v>1281</v>
      </c>
      <c r="C643" s="63" t="s">
        <v>1280</v>
      </c>
      <c r="D643" s="53">
        <f t="shared" ref="D643:E643" si="184">IF(D416-D417+D637-D638&gt;=0,D416-D417+D637-D638,0)</f>
        <v>523451</v>
      </c>
      <c r="E643" s="53">
        <f t="shared" si="184"/>
        <v>1267984.76</v>
      </c>
      <c r="F643" s="54">
        <f t="shared" si="119"/>
        <v>242.23561708736824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1267985</v>
      </c>
      <c r="E645" s="53">
        <f t="shared" si="186"/>
        <v>875360.1800000018</v>
      </c>
      <c r="F645" s="54">
        <f t="shared" si="119"/>
        <v>69.035531177419429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612907</v>
      </c>
      <c r="E647" s="245">
        <v>695756.78</v>
      </c>
      <c r="F647" s="59">
        <f t="shared" si="119"/>
        <v>113.51751244479181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536101</v>
      </c>
      <c r="E649" s="244">
        <v>1567007.46</v>
      </c>
      <c r="F649" s="54">
        <f t="shared" ref="F649:F724" si="188">IF(D649&lt;&gt;0,IF(E649/D649&gt;=100,"&gt;&gt;100",E649/D649*100),"-")</f>
        <v>292.29705969584086</v>
      </c>
    </row>
    <row r="650" spans="1:6" ht="12.75" customHeight="1" x14ac:dyDescent="0.2">
      <c r="A650" s="55" t="s">
        <v>1293</v>
      </c>
      <c r="B650" s="87" t="s">
        <v>1294</v>
      </c>
      <c r="C650" s="52" t="s">
        <v>1293</v>
      </c>
      <c r="D650" s="244">
        <v>4770755</v>
      </c>
      <c r="E650" s="244">
        <v>5774711.9199999999</v>
      </c>
      <c r="F650" s="54">
        <f t="shared" si="188"/>
        <v>121.04398402349315</v>
      </c>
    </row>
    <row r="651" spans="1:6" ht="12.75" customHeight="1" x14ac:dyDescent="0.2">
      <c r="A651" s="55" t="s">
        <v>1295</v>
      </c>
      <c r="B651" s="87" t="s">
        <v>1296</v>
      </c>
      <c r="C651" s="52" t="s">
        <v>1295</v>
      </c>
      <c r="D651" s="244">
        <v>3739848</v>
      </c>
      <c r="E651" s="244">
        <v>6524067.7699999996</v>
      </c>
      <c r="F651" s="54">
        <f t="shared" si="188"/>
        <v>174.44740454692277</v>
      </c>
    </row>
    <row r="652" spans="1:6" ht="24" x14ac:dyDescent="0.2">
      <c r="A652" s="55">
        <v>11</v>
      </c>
      <c r="B652" s="87" t="s">
        <v>1297</v>
      </c>
      <c r="C652" s="52" t="s">
        <v>1298</v>
      </c>
      <c r="D652" s="53">
        <f t="shared" ref="D652:E652" si="189">+D649+D650-D651</f>
        <v>1567008</v>
      </c>
      <c r="E652" s="53">
        <f t="shared" si="189"/>
        <v>817651.61000000034</v>
      </c>
      <c r="F652" s="54">
        <f t="shared" si="188"/>
        <v>52.179159902183038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54</v>
      </c>
      <c r="E654" s="266">
        <v>57</v>
      </c>
      <c r="F654" s="54">
        <f t="shared" si="188"/>
        <v>105.55555555555556</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48</v>
      </c>
      <c r="E656" s="266">
        <v>50</v>
      </c>
      <c r="F656" s="54">
        <f t="shared" si="188"/>
        <v>104.16666666666667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7326515</v>
      </c>
      <c r="E675" s="244">
        <v>7517038.2599999998</v>
      </c>
      <c r="F675" s="54">
        <f t="shared" si="188"/>
        <v>102.60046229346422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4000</v>
      </c>
      <c r="E677" s="244">
        <v>4000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594501</v>
      </c>
      <c r="E694" s="244">
        <v>366911.92</v>
      </c>
      <c r="F694" s="54">
        <f t="shared" si="188"/>
        <v>61.7176287340139</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v>36979</v>
      </c>
      <c r="E696" s="244">
        <v>47388.44</v>
      </c>
      <c r="F696" s="54">
        <f t="shared" si="188"/>
        <v>128.14959842072528</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31268</v>
      </c>
      <c r="E716" s="244"/>
      <c r="F716" s="54">
        <f t="shared" si="188"/>
        <v>0</v>
      </c>
    </row>
    <row r="717" spans="1:6" ht="12.75" customHeight="1" x14ac:dyDescent="0.2">
      <c r="A717" s="55">
        <v>31215</v>
      </c>
      <c r="B717" s="87" t="s">
        <v>1410</v>
      </c>
      <c r="C717" s="52" t="s">
        <v>1411</v>
      </c>
      <c r="D717" s="244">
        <v>29301</v>
      </c>
      <c r="E717" s="244">
        <v>18191.96</v>
      </c>
      <c r="F717" s="54">
        <f t="shared" si="188"/>
        <v>62.086481690044707</v>
      </c>
    </row>
    <row r="718" spans="1:6" ht="12.75" customHeight="1" x14ac:dyDescent="0.2">
      <c r="A718" s="55">
        <v>32121</v>
      </c>
      <c r="B718" s="87" t="s">
        <v>1412</v>
      </c>
      <c r="C718" s="52" t="s">
        <v>1413</v>
      </c>
      <c r="D718" s="244">
        <v>127438</v>
      </c>
      <c r="E718" s="244"/>
      <c r="F718" s="54">
        <f t="shared" si="188"/>
        <v>0</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9500</v>
      </c>
      <c r="E720" s="244"/>
      <c r="F720" s="54">
        <f t="shared" si="188"/>
        <v>0</v>
      </c>
    </row>
    <row r="721" spans="1:6" ht="12.75" customHeight="1" x14ac:dyDescent="0.2">
      <c r="A721" s="55" t="s">
        <v>1418</v>
      </c>
      <c r="B721" s="87" t="s">
        <v>1419</v>
      </c>
      <c r="C721" s="52" t="s">
        <v>1418</v>
      </c>
      <c r="D721" s="244"/>
      <c r="E721" s="244">
        <v>71873.22</v>
      </c>
      <c r="F721" s="54" t="str">
        <f t="shared" si="188"/>
        <v>-</v>
      </c>
    </row>
    <row r="722" spans="1:6" ht="12.75" customHeight="1" x14ac:dyDescent="0.2">
      <c r="A722" s="55" t="s">
        <v>1420</v>
      </c>
      <c r="B722" s="87" t="s">
        <v>1421</v>
      </c>
      <c r="C722" s="52" t="s">
        <v>1420</v>
      </c>
      <c r="D722" s="244">
        <v>15313</v>
      </c>
      <c r="E722" s="244">
        <v>1505</v>
      </c>
      <c r="F722" s="54">
        <f t="shared" si="188"/>
        <v>9.828250506105924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v>15660.97</v>
      </c>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O306" sqref="O30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7579311</v>
      </c>
      <c r="E6" s="231">
        <f t="shared" si="0"/>
        <v>6896092.0899999999</v>
      </c>
      <c r="F6" s="232">
        <f t="shared" ref="F6:F260" si="1">IF(D6&gt;0,IF(E6/D6&gt;=100,"&gt;&gt;100",E6/D6*100),"-")</f>
        <v>90.985738545363816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5328227</v>
      </c>
      <c r="E7" s="106">
        <f t="shared" si="2"/>
        <v>5188706.3999999994</v>
      </c>
      <c r="F7" s="95">
        <f t="shared" si="1"/>
        <v>97.381481682368261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3552</v>
      </c>
      <c r="E8" s="106">
        <f>E9+E10-E11</f>
        <v>1936.63</v>
      </c>
      <c r="F8" s="95">
        <f t="shared" si="1"/>
        <v>54.522240990990987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5706</v>
      </c>
      <c r="E10" s="249">
        <v>5706.25</v>
      </c>
      <c r="F10" s="95">
        <f t="shared" si="1"/>
        <v>100.00438135296179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2154</v>
      </c>
      <c r="E11" s="249">
        <v>3769.62</v>
      </c>
      <c r="F11" s="95">
        <f t="shared" si="1"/>
        <v>175.00557103064068</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4919925</v>
      </c>
      <c r="E12" s="106">
        <f t="shared" si="3"/>
        <v>4702519.7699999996</v>
      </c>
      <c r="F12" s="95">
        <f t="shared" si="1"/>
        <v>95.581127151328516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4506868</v>
      </c>
      <c r="E13" s="106">
        <f t="shared" si="4"/>
        <v>4333712.7499999991</v>
      </c>
      <c r="F13" s="95">
        <f t="shared" si="1"/>
        <v>96.157969348114904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10808650</v>
      </c>
      <c r="E15" s="249">
        <v>10808649.5</v>
      </c>
      <c r="F15" s="95">
        <f t="shared" si="1"/>
        <v>99.999995374075397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758653</v>
      </c>
      <c r="E17" s="249">
        <v>758653.28</v>
      </c>
      <c r="F17" s="95">
        <f t="shared" si="1"/>
        <v>100.00003690751899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7060435</v>
      </c>
      <c r="E18" s="249">
        <v>7233590.0300000003</v>
      </c>
      <c r="F18" s="95">
        <f t="shared" si="1"/>
        <v>102.45246971326839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301719</v>
      </c>
      <c r="E19" s="106">
        <f t="shared" si="5"/>
        <v>283066.77</v>
      </c>
      <c r="F19" s="95">
        <f t="shared" si="1"/>
        <v>93.818012786732027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1069616</v>
      </c>
      <c r="E20" s="249">
        <v>1106737.1399999999</v>
      </c>
      <c r="F20" s="95">
        <f t="shared" si="1"/>
        <v>103.4705109123274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384499</v>
      </c>
      <c r="E22" s="249">
        <v>391467.4</v>
      </c>
      <c r="F22" s="95">
        <f t="shared" si="1"/>
        <v>101.81233241178782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532124</v>
      </c>
      <c r="E26" s="249">
        <v>503077.09</v>
      </c>
      <c r="F26" s="95">
        <f t="shared" si="1"/>
        <v>94.541326833595178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1684520</v>
      </c>
      <c r="E28" s="249">
        <v>1718214.86</v>
      </c>
      <c r="F28" s="95">
        <f t="shared" si="1"/>
        <v>102.00026476384964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111338</v>
      </c>
      <c r="E35" s="106">
        <f t="shared" si="7"/>
        <v>85740.25</v>
      </c>
      <c r="F35" s="95">
        <f t="shared" si="1"/>
        <v>77.008972677791959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109338</v>
      </c>
      <c r="E36" s="249">
        <v>83740.25</v>
      </c>
      <c r="F36" s="95">
        <f t="shared" si="1"/>
        <v>76.588423055113495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2000</v>
      </c>
      <c r="E37" s="249">
        <v>2000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94571</v>
      </c>
      <c r="E54" s="249">
        <v>98974.69</v>
      </c>
      <c r="F54" s="95">
        <f t="shared" si="1"/>
        <v>104.65649089044211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94571</v>
      </c>
      <c r="E55" s="249">
        <v>98974.69</v>
      </c>
      <c r="F55" s="95">
        <f t="shared" si="1"/>
        <v>104.65649089044211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404750</v>
      </c>
      <c r="E56" s="106">
        <f t="shared" si="11"/>
        <v>484250</v>
      </c>
      <c r="F56" s="95">
        <f t="shared" si="1"/>
        <v>119.64175416924027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404750</v>
      </c>
      <c r="E57" s="249">
        <v>484250</v>
      </c>
      <c r="F57" s="95">
        <f t="shared" si="1"/>
        <v>119.64175416924027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2251084</v>
      </c>
      <c r="E68" s="106">
        <f t="shared" si="13"/>
        <v>1707385.69</v>
      </c>
      <c r="F68" s="95">
        <f t="shared" si="1"/>
        <v>75.847266916738775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1567008</v>
      </c>
      <c r="E69" s="106">
        <f t="shared" si="14"/>
        <v>817651.61</v>
      </c>
      <c r="F69" s="95">
        <f t="shared" si="1"/>
        <v>52.179159902183017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1562195</v>
      </c>
      <c r="E70" s="106">
        <f t="shared" si="15"/>
        <v>817651.61</v>
      </c>
      <c r="F70" s="95">
        <f t="shared" si="1"/>
        <v>52.339919792343473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1562195</v>
      </c>
      <c r="E72" s="249">
        <v>817651.61</v>
      </c>
      <c r="F72" s="95">
        <f t="shared" si="1"/>
        <v>52.339919792343473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4813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67508</v>
      </c>
      <c r="E78" s="106">
        <f>E79+SUM(E82:E84)-E85+E86</f>
        <v>193977.3</v>
      </c>
      <c r="F78" s="95">
        <f t="shared" si="1"/>
        <v>287.33972269953188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67508</v>
      </c>
      <c r="E86" s="249">
        <v>193977.3</v>
      </c>
      <c r="F86" s="95">
        <f t="shared" si="1"/>
        <v>287.33972269953188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3661</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3661</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612907</v>
      </c>
      <c r="E170" s="106">
        <f t="shared" si="29"/>
        <v>695756.78</v>
      </c>
      <c r="F170" s="95">
        <f t="shared" si="1"/>
        <v>113.51751244479181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612907</v>
      </c>
      <c r="E173" s="249">
        <v>695756.78</v>
      </c>
      <c r="F173" s="95">
        <f t="shared" si="1"/>
        <v>113.51751244479181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7579311</v>
      </c>
      <c r="E175" s="106">
        <f t="shared" si="30"/>
        <v>6896092.0899999999</v>
      </c>
      <c r="F175" s="95">
        <f t="shared" si="1"/>
        <v>90.985738545363816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979438</v>
      </c>
      <c r="E176" s="106">
        <f t="shared" si="31"/>
        <v>832039.01000000013</v>
      </c>
      <c r="F176" s="95">
        <f t="shared" si="1"/>
        <v>84.950656396831675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739028</v>
      </c>
      <c r="E177" s="106">
        <f t="shared" si="32"/>
        <v>832039.01000000013</v>
      </c>
      <c r="F177" s="95">
        <f t="shared" si="1"/>
        <v>112.58558674366871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612908</v>
      </c>
      <c r="E178" s="249">
        <v>708506.78</v>
      </c>
      <c r="F178" s="95">
        <f t="shared" si="1"/>
        <v>115.59757418731687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58211</v>
      </c>
      <c r="E179" s="249">
        <v>25855.040000000001</v>
      </c>
      <c r="F179" s="95">
        <f t="shared" si="1"/>
        <v>44.416072563604821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401</v>
      </c>
      <c r="E180" s="106">
        <f t="shared" si="33"/>
        <v>524.89</v>
      </c>
      <c r="F180" s="95">
        <f t="shared" si="1"/>
        <v>130.89526184538653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401</v>
      </c>
      <c r="E183" s="249">
        <v>524.89</v>
      </c>
      <c r="F183" s="95">
        <f t="shared" si="1"/>
        <v>130.89526184538653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67508</v>
      </c>
      <c r="E188" s="249">
        <v>97152.3</v>
      </c>
      <c r="F188" s="95">
        <f t="shared" si="1"/>
        <v>143.91227706345916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240410</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6599873</v>
      </c>
      <c r="E237" s="106">
        <f t="shared" si="41"/>
        <v>6064053.0800000001</v>
      </c>
      <c r="F237" s="95">
        <f t="shared" si="1"/>
        <v>91.881360141323938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5328227</v>
      </c>
      <c r="E238" s="106">
        <f t="shared" si="42"/>
        <v>5188706.4000000004</v>
      </c>
      <c r="F238" s="95">
        <f t="shared" si="1"/>
        <v>97.381481682368261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5328227</v>
      </c>
      <c r="E239" s="106">
        <f t="shared" si="43"/>
        <v>5188706.4000000004</v>
      </c>
      <c r="F239" s="95">
        <f t="shared" si="1"/>
        <v>97.381481682368261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4690922</v>
      </c>
      <c r="E240" s="249">
        <v>4458142.3600000003</v>
      </c>
      <c r="F240" s="95">
        <f t="shared" si="1"/>
        <v>95.037656989393554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637305</v>
      </c>
      <c r="E241" s="249">
        <v>730564.04</v>
      </c>
      <c r="F241" s="95">
        <f t="shared" si="1"/>
        <v>114.63334510163894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1267985</v>
      </c>
      <c r="E245" s="106">
        <f t="shared" si="45"/>
        <v>875360.17999999993</v>
      </c>
      <c r="F245" s="95">
        <f t="shared" si="1"/>
        <v>69.035531177419287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1386759</v>
      </c>
      <c r="E246" s="106">
        <f t="shared" si="46"/>
        <v>1093251.6599999999</v>
      </c>
      <c r="F246" s="95">
        <f t="shared" si="1"/>
        <v>78.835014591576467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1386759</v>
      </c>
      <c r="E247" s="249">
        <v>1093251.6599999999</v>
      </c>
      <c r="F247" s="95">
        <f t="shared" si="1"/>
        <v>78.835014591576467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118774</v>
      </c>
      <c r="E250" s="106">
        <f t="shared" si="47"/>
        <v>217891.48</v>
      </c>
      <c r="F250" s="95">
        <f t="shared" si="1"/>
        <v>183.4504857965548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118774</v>
      </c>
      <c r="E252" s="249">
        <v>217891.48</v>
      </c>
      <c r="F252" s="95">
        <f t="shared" si="1"/>
        <v>183.4504857965548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v>13.5</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3661</v>
      </c>
      <c r="E255" s="249">
        <v>0</v>
      </c>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230985</v>
      </c>
      <c r="E259" s="106">
        <f t="shared" si="49"/>
        <v>172123.2</v>
      </c>
      <c r="F259" s="95">
        <f t="shared" si="1"/>
        <v>74.517046561465037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230985</v>
      </c>
      <c r="E260" s="250">
        <v>172123.2</v>
      </c>
      <c r="F260" s="99">
        <f t="shared" si="1"/>
        <v>74.517046561465037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3661</v>
      </c>
      <c r="E265" s="249">
        <v>0</v>
      </c>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97152.3</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96825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739028</v>
      </c>
      <c r="E288" s="249">
        <v>832039.01</v>
      </c>
      <c r="F288" s="95">
        <f t="shared" si="50"/>
        <v>112.58558674366871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240410</v>
      </c>
      <c r="E290" s="249">
        <v>0</v>
      </c>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R108" sqref="R10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8558017</v>
      </c>
      <c r="E114" s="83">
        <f t="shared" si="22"/>
        <v>9586203.6799999997</v>
      </c>
      <c r="F114" s="65">
        <f t="shared" si="1"/>
        <v>112.01430985706151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8558017</v>
      </c>
      <c r="E118" s="83">
        <f t="shared" si="24"/>
        <v>9586203.6799999997</v>
      </c>
      <c r="F118" s="65">
        <f t="shared" si="1"/>
        <v>112.01430985706151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8558017</v>
      </c>
      <c r="E120" s="251">
        <v>9586203.6799999997</v>
      </c>
      <c r="F120" s="65">
        <f t="shared" si="1"/>
        <v>112.01430985706151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8558017</v>
      </c>
      <c r="E141" s="108">
        <f t="shared" si="28"/>
        <v>9586203.6799999997</v>
      </c>
      <c r="F141" s="84">
        <f t="shared" si="1"/>
        <v>112.01430985706151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L29" sqref="L2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9" sqref="D3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979438.37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15739725.9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15556658.640000001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10375092.52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1216752.06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22504.73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3866337.13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75972.2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183067.26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15887125.259999998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15463647.979999999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10279493.189999999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1249108.8999999999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22380.639999999999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3866337.13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46328.12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423477.28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832039.01000000164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832039.01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832039.01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18643</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cp:lastModifiedBy>
  <cp:lastPrinted>2023-01-25T10:23:49Z</cp:lastPrinted>
  <dcterms:created xsi:type="dcterms:W3CDTF">2022-04-01T05:14:30Z</dcterms:created>
  <dcterms:modified xsi:type="dcterms:W3CDTF">2023-02-06T08:06:37Z</dcterms:modified>
</cp:coreProperties>
</file>